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090" tabRatio="799" activeTab="4"/>
  </bookViews>
  <sheets>
    <sheet name="Soma e SubTração Frações" sheetId="1" r:id="rId1"/>
    <sheet name="Multiplicação e Divisão Frações" sheetId="2" r:id="rId2"/>
    <sheet name="Operações Números Relativos" sheetId="3" r:id="rId3"/>
    <sheet name="Proporção" sheetId="4" r:id="rId4"/>
    <sheet name="Regras Societárias" sheetId="5" r:id="rId5"/>
  </sheets>
  <definedNames/>
  <calcPr fullCalcOnLoad="1"/>
</workbook>
</file>

<file path=xl/sharedStrings.xml><?xml version="1.0" encoding="utf-8"?>
<sst xmlns="http://schemas.openxmlformats.org/spreadsheetml/2006/main" count="129" uniqueCount="56">
  <si>
    <t>+</t>
  </si>
  <si>
    <t>Problema Proposto</t>
  </si>
  <si>
    <t>Passo 1</t>
  </si>
  <si>
    <t>Passo 2</t>
  </si>
  <si>
    <t>Solução</t>
  </si>
  <si>
    <t>-</t>
  </si>
  <si>
    <t>Soma ou Subtração de Frações                     Mesmo denominador</t>
  </si>
  <si>
    <t>Soma ou Subtração de Frações             Denominadores diferentes</t>
  </si>
  <si>
    <t>Passo 3</t>
  </si>
  <si>
    <t>=</t>
  </si>
  <si>
    <t>Passo 4</t>
  </si>
  <si>
    <t>Multiplicação de Frações</t>
  </si>
  <si>
    <t>Divisão de Frações</t>
  </si>
  <si>
    <t>:</t>
  </si>
  <si>
    <t>.</t>
  </si>
  <si>
    <t xml:space="preserve"> </t>
  </si>
  <si>
    <t>( + )</t>
  </si>
  <si>
    <t>( - )</t>
  </si>
  <si>
    <t>Multiplicação de Valores Relativos</t>
  </si>
  <si>
    <t>Impar :</t>
  </si>
  <si>
    <t>=&gt;</t>
  </si>
  <si>
    <t>Soma ou Subtração de Valores Relativos</t>
  </si>
  <si>
    <t>Divisão de Valores Relativos</t>
  </si>
  <si>
    <t xml:space="preserve">Sinais </t>
  </si>
  <si>
    <t>Sinais Diferentes :</t>
  </si>
  <si>
    <t>X e Y</t>
  </si>
  <si>
    <t>Tal que</t>
  </si>
  <si>
    <t>X + Y =</t>
  </si>
  <si>
    <t>X</t>
  </si>
  <si>
    <t>e</t>
  </si>
  <si>
    <t>Y</t>
  </si>
  <si>
    <t>X + Y</t>
  </si>
  <si>
    <t>PASSO 1</t>
  </si>
  <si>
    <t>PRIMEIRA PARTE</t>
  </si>
  <si>
    <t>SEGUNDA PARTE</t>
  </si>
  <si>
    <t>Proporção</t>
  </si>
  <si>
    <t xml:space="preserve">Uma empresa de possui </t>
  </si>
  <si>
    <t>sócio(s) que juntos investiram</t>
  </si>
  <si>
    <t xml:space="preserve">e esta empresa teve um lucro de </t>
  </si>
  <si>
    <t>, quanto cada sócio receberá?</t>
  </si>
  <si>
    <t>Regras societárias - Capitais Iguais</t>
  </si>
  <si>
    <t>Regras societárias - Capitais Diferentes</t>
  </si>
  <si>
    <t>, os sócios investiram ao mesmo tempo os seguintes capitais</t>
  </si>
  <si>
    <t>Uma empresa tem</t>
  </si>
  <si>
    <t>Z</t>
  </si>
  <si>
    <t xml:space="preserve">, e tiveram de lucro o valor de </t>
  </si>
  <si>
    <t>quanto cada sócio receberá ?</t>
  </si>
  <si>
    <t>PASSO 2</t>
  </si>
  <si>
    <t>X + Y + Z</t>
  </si>
  <si>
    <t>PASSO 3</t>
  </si>
  <si>
    <t xml:space="preserve">            X          =</t>
  </si>
  <si>
    <t>X     =</t>
  </si>
  <si>
    <t xml:space="preserve">            Y          =</t>
  </si>
  <si>
    <t>Y     =</t>
  </si>
  <si>
    <t>TERCEIRA PARTE</t>
  </si>
  <si>
    <t xml:space="preserve">            Z          =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</si>
</sst>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ahoma"/>
      <family val="2"/>
    </font>
    <font>
      <b/>
      <i/>
      <sz val="16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44" fontId="0" fillId="2" borderId="0" xfId="15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0" fillId="0" borderId="1" xfId="15" applyBorder="1" applyAlignment="1">
      <alignment horizontal="center"/>
    </xf>
    <xf numFmtId="44" fontId="0" fillId="0" borderId="10" xfId="15" applyFill="1" applyBorder="1" applyAlignment="1">
      <alignment horizontal="center"/>
    </xf>
    <xf numFmtId="44" fontId="0" fillId="0" borderId="2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44" fontId="0" fillId="2" borderId="1" xfId="15" applyFill="1" applyBorder="1" applyAlignment="1">
      <alignment/>
    </xf>
    <xf numFmtId="44" fontId="0" fillId="2" borderId="0" xfId="15" applyFill="1" applyBorder="1" applyAlignment="1">
      <alignment/>
    </xf>
    <xf numFmtId="0" fontId="0" fillId="0" borderId="5" xfId="0" applyBorder="1" applyAlignment="1">
      <alignment horizontal="center"/>
    </xf>
    <xf numFmtId="44" fontId="0" fillId="0" borderId="2" xfId="15" applyBorder="1" applyAlignment="1">
      <alignment horizontal="center"/>
    </xf>
    <xf numFmtId="44" fontId="0" fillId="2" borderId="2" xfId="15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0" fillId="0" borderId="0" xfId="15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76200</xdr:rowOff>
    </xdr:from>
    <xdr:to>
      <xdr:col>1</xdr:col>
      <xdr:colOff>600075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6286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76200</xdr:rowOff>
    </xdr:from>
    <xdr:to>
      <xdr:col>3</xdr:col>
      <xdr:colOff>600075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18478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</xdr:rowOff>
    </xdr:from>
    <xdr:to>
      <xdr:col>5</xdr:col>
      <xdr:colOff>600075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>
          <a:off x="30670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76200</xdr:rowOff>
    </xdr:from>
    <xdr:to>
      <xdr:col>7</xdr:col>
      <xdr:colOff>600075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>
          <a:off x="42862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1</xdr:col>
      <xdr:colOff>600075</xdr:colOff>
      <xdr:row>9</xdr:row>
      <xdr:rowOff>85725</xdr:rowOff>
    </xdr:to>
    <xdr:sp>
      <xdr:nvSpPr>
        <xdr:cNvPr id="5" name="Line 9"/>
        <xdr:cNvSpPr>
          <a:spLocks/>
        </xdr:cNvSpPr>
      </xdr:nvSpPr>
      <xdr:spPr>
        <a:xfrm>
          <a:off x="6286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600075</xdr:colOff>
      <xdr:row>9</xdr:row>
      <xdr:rowOff>85725</xdr:rowOff>
    </xdr:to>
    <xdr:sp>
      <xdr:nvSpPr>
        <xdr:cNvPr id="6" name="Line 11"/>
        <xdr:cNvSpPr>
          <a:spLocks/>
        </xdr:cNvSpPr>
      </xdr:nvSpPr>
      <xdr:spPr>
        <a:xfrm>
          <a:off x="12382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85725</xdr:rowOff>
    </xdr:from>
    <xdr:to>
      <xdr:col>3</xdr:col>
      <xdr:colOff>600075</xdr:colOff>
      <xdr:row>9</xdr:row>
      <xdr:rowOff>85725</xdr:rowOff>
    </xdr:to>
    <xdr:sp>
      <xdr:nvSpPr>
        <xdr:cNvPr id="7" name="Line 12"/>
        <xdr:cNvSpPr>
          <a:spLocks/>
        </xdr:cNvSpPr>
      </xdr:nvSpPr>
      <xdr:spPr>
        <a:xfrm>
          <a:off x="18478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8" name="Line 17"/>
        <xdr:cNvSpPr>
          <a:spLocks/>
        </xdr:cNvSpPr>
      </xdr:nvSpPr>
      <xdr:spPr>
        <a:xfrm>
          <a:off x="2466975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4</xdr:col>
      <xdr:colOff>581025</xdr:colOff>
      <xdr:row>14</xdr:row>
      <xdr:rowOff>85725</xdr:rowOff>
    </xdr:to>
    <xdr:sp>
      <xdr:nvSpPr>
        <xdr:cNvPr id="9" name="Line 18"/>
        <xdr:cNvSpPr>
          <a:spLocks/>
        </xdr:cNvSpPr>
      </xdr:nvSpPr>
      <xdr:spPr>
        <a:xfrm>
          <a:off x="628650" y="2781300"/>
          <a:ext cx="2390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85725</xdr:rowOff>
    </xdr:from>
    <xdr:to>
      <xdr:col>1</xdr:col>
      <xdr:colOff>600075</xdr:colOff>
      <xdr:row>19</xdr:row>
      <xdr:rowOff>85725</xdr:rowOff>
    </xdr:to>
    <xdr:sp>
      <xdr:nvSpPr>
        <xdr:cNvPr id="10" name="Line 22"/>
        <xdr:cNvSpPr>
          <a:spLocks/>
        </xdr:cNvSpPr>
      </xdr:nvSpPr>
      <xdr:spPr>
        <a:xfrm>
          <a:off x="628650" y="3619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76200</xdr:rowOff>
    </xdr:from>
    <xdr:to>
      <xdr:col>9</xdr:col>
      <xdr:colOff>600075</xdr:colOff>
      <xdr:row>4</xdr:row>
      <xdr:rowOff>76200</xdr:rowOff>
    </xdr:to>
    <xdr:sp>
      <xdr:nvSpPr>
        <xdr:cNvPr id="11" name="Line 23"/>
        <xdr:cNvSpPr>
          <a:spLocks/>
        </xdr:cNvSpPr>
      </xdr:nvSpPr>
      <xdr:spPr>
        <a:xfrm>
          <a:off x="55054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76200</xdr:rowOff>
    </xdr:from>
    <xdr:to>
      <xdr:col>11</xdr:col>
      <xdr:colOff>600075</xdr:colOff>
      <xdr:row>4</xdr:row>
      <xdr:rowOff>76200</xdr:rowOff>
    </xdr:to>
    <xdr:sp>
      <xdr:nvSpPr>
        <xdr:cNvPr id="12" name="Line 24"/>
        <xdr:cNvSpPr>
          <a:spLocks/>
        </xdr:cNvSpPr>
      </xdr:nvSpPr>
      <xdr:spPr>
        <a:xfrm>
          <a:off x="67246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76200</xdr:rowOff>
    </xdr:from>
    <xdr:to>
      <xdr:col>13</xdr:col>
      <xdr:colOff>600075</xdr:colOff>
      <xdr:row>4</xdr:row>
      <xdr:rowOff>76200</xdr:rowOff>
    </xdr:to>
    <xdr:sp>
      <xdr:nvSpPr>
        <xdr:cNvPr id="13" name="Line 25"/>
        <xdr:cNvSpPr>
          <a:spLocks/>
        </xdr:cNvSpPr>
      </xdr:nvSpPr>
      <xdr:spPr>
        <a:xfrm>
          <a:off x="79438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76200</xdr:rowOff>
    </xdr:from>
    <xdr:to>
      <xdr:col>15</xdr:col>
      <xdr:colOff>600075</xdr:colOff>
      <xdr:row>4</xdr:row>
      <xdr:rowOff>76200</xdr:rowOff>
    </xdr:to>
    <xdr:sp>
      <xdr:nvSpPr>
        <xdr:cNvPr id="14" name="Line 26"/>
        <xdr:cNvSpPr>
          <a:spLocks/>
        </xdr:cNvSpPr>
      </xdr:nvSpPr>
      <xdr:spPr>
        <a:xfrm>
          <a:off x="9163050" y="10953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85725</xdr:rowOff>
    </xdr:from>
    <xdr:to>
      <xdr:col>9</xdr:col>
      <xdr:colOff>600075</xdr:colOff>
      <xdr:row>9</xdr:row>
      <xdr:rowOff>85725</xdr:rowOff>
    </xdr:to>
    <xdr:sp>
      <xdr:nvSpPr>
        <xdr:cNvPr id="15" name="Line 27"/>
        <xdr:cNvSpPr>
          <a:spLocks/>
        </xdr:cNvSpPr>
      </xdr:nvSpPr>
      <xdr:spPr>
        <a:xfrm>
          <a:off x="55054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85725</xdr:rowOff>
    </xdr:from>
    <xdr:to>
      <xdr:col>10</xdr:col>
      <xdr:colOff>600075</xdr:colOff>
      <xdr:row>9</xdr:row>
      <xdr:rowOff>85725</xdr:rowOff>
    </xdr:to>
    <xdr:sp>
      <xdr:nvSpPr>
        <xdr:cNvPr id="16" name="Line 28"/>
        <xdr:cNvSpPr>
          <a:spLocks/>
        </xdr:cNvSpPr>
      </xdr:nvSpPr>
      <xdr:spPr>
        <a:xfrm>
          <a:off x="61150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85725</xdr:rowOff>
    </xdr:from>
    <xdr:to>
      <xdr:col>11</xdr:col>
      <xdr:colOff>600075</xdr:colOff>
      <xdr:row>9</xdr:row>
      <xdr:rowOff>85725</xdr:rowOff>
    </xdr:to>
    <xdr:sp>
      <xdr:nvSpPr>
        <xdr:cNvPr id="17" name="Line 29"/>
        <xdr:cNvSpPr>
          <a:spLocks/>
        </xdr:cNvSpPr>
      </xdr:nvSpPr>
      <xdr:spPr>
        <a:xfrm>
          <a:off x="6724650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85725</xdr:rowOff>
    </xdr:from>
    <xdr:to>
      <xdr:col>13</xdr:col>
      <xdr:colOff>0</xdr:colOff>
      <xdr:row>9</xdr:row>
      <xdr:rowOff>85725</xdr:rowOff>
    </xdr:to>
    <xdr:sp>
      <xdr:nvSpPr>
        <xdr:cNvPr id="18" name="Line 30"/>
        <xdr:cNvSpPr>
          <a:spLocks/>
        </xdr:cNvSpPr>
      </xdr:nvSpPr>
      <xdr:spPr>
        <a:xfrm>
          <a:off x="7343775" y="19431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9</xdr:col>
      <xdr:colOff>600075</xdr:colOff>
      <xdr:row>14</xdr:row>
      <xdr:rowOff>85725</xdr:rowOff>
    </xdr:to>
    <xdr:sp>
      <xdr:nvSpPr>
        <xdr:cNvPr id="19" name="Line 31"/>
        <xdr:cNvSpPr>
          <a:spLocks/>
        </xdr:cNvSpPr>
      </xdr:nvSpPr>
      <xdr:spPr>
        <a:xfrm>
          <a:off x="5505450" y="27813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9</xdr:col>
      <xdr:colOff>600075</xdr:colOff>
      <xdr:row>14</xdr:row>
      <xdr:rowOff>85725</xdr:rowOff>
    </xdr:to>
    <xdr:sp>
      <xdr:nvSpPr>
        <xdr:cNvPr id="20" name="Line 33"/>
        <xdr:cNvSpPr>
          <a:spLocks/>
        </xdr:cNvSpPr>
      </xdr:nvSpPr>
      <xdr:spPr>
        <a:xfrm>
          <a:off x="5505450" y="27813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95250</xdr:rowOff>
    </xdr:from>
    <xdr:to>
      <xdr:col>16</xdr:col>
      <xdr:colOff>0</xdr:colOff>
      <xdr:row>14</xdr:row>
      <xdr:rowOff>95250</xdr:rowOff>
    </xdr:to>
    <xdr:sp>
      <xdr:nvSpPr>
        <xdr:cNvPr id="21" name="Line 34"/>
        <xdr:cNvSpPr>
          <a:spLocks/>
        </xdr:cNvSpPr>
      </xdr:nvSpPr>
      <xdr:spPr>
        <a:xfrm>
          <a:off x="9172575" y="2790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85725</xdr:rowOff>
    </xdr:from>
    <xdr:to>
      <xdr:col>11</xdr:col>
      <xdr:colOff>600075</xdr:colOff>
      <xdr:row>14</xdr:row>
      <xdr:rowOff>85725</xdr:rowOff>
    </xdr:to>
    <xdr:sp>
      <xdr:nvSpPr>
        <xdr:cNvPr id="22" name="Line 35"/>
        <xdr:cNvSpPr>
          <a:spLocks/>
        </xdr:cNvSpPr>
      </xdr:nvSpPr>
      <xdr:spPr>
        <a:xfrm>
          <a:off x="6724650" y="27813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76200</xdr:rowOff>
    </xdr:from>
    <xdr:to>
      <xdr:col>13</xdr:col>
      <xdr:colOff>590550</xdr:colOff>
      <xdr:row>14</xdr:row>
      <xdr:rowOff>76200</xdr:rowOff>
    </xdr:to>
    <xdr:sp>
      <xdr:nvSpPr>
        <xdr:cNvPr id="23" name="Line 36"/>
        <xdr:cNvSpPr>
          <a:spLocks/>
        </xdr:cNvSpPr>
      </xdr:nvSpPr>
      <xdr:spPr>
        <a:xfrm>
          <a:off x="7934325" y="27717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9</xdr:col>
      <xdr:colOff>600075</xdr:colOff>
      <xdr:row>19</xdr:row>
      <xdr:rowOff>85725</xdr:rowOff>
    </xdr:to>
    <xdr:sp>
      <xdr:nvSpPr>
        <xdr:cNvPr id="24" name="Line 42"/>
        <xdr:cNvSpPr>
          <a:spLocks/>
        </xdr:cNvSpPr>
      </xdr:nvSpPr>
      <xdr:spPr>
        <a:xfrm>
          <a:off x="5505450" y="3619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85725</xdr:rowOff>
    </xdr:from>
    <xdr:to>
      <xdr:col>10</xdr:col>
      <xdr:colOff>600075</xdr:colOff>
      <xdr:row>19</xdr:row>
      <xdr:rowOff>85725</xdr:rowOff>
    </xdr:to>
    <xdr:sp>
      <xdr:nvSpPr>
        <xdr:cNvPr id="25" name="Line 43"/>
        <xdr:cNvSpPr>
          <a:spLocks/>
        </xdr:cNvSpPr>
      </xdr:nvSpPr>
      <xdr:spPr>
        <a:xfrm>
          <a:off x="6115050" y="3619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85725</xdr:rowOff>
    </xdr:from>
    <xdr:to>
      <xdr:col>11</xdr:col>
      <xdr:colOff>600075</xdr:colOff>
      <xdr:row>19</xdr:row>
      <xdr:rowOff>85725</xdr:rowOff>
    </xdr:to>
    <xdr:sp>
      <xdr:nvSpPr>
        <xdr:cNvPr id="26" name="Line 44"/>
        <xdr:cNvSpPr>
          <a:spLocks/>
        </xdr:cNvSpPr>
      </xdr:nvSpPr>
      <xdr:spPr>
        <a:xfrm>
          <a:off x="6724650" y="3619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85725</xdr:rowOff>
    </xdr:from>
    <xdr:to>
      <xdr:col>13</xdr:col>
      <xdr:colOff>0</xdr:colOff>
      <xdr:row>19</xdr:row>
      <xdr:rowOff>85725</xdr:rowOff>
    </xdr:to>
    <xdr:sp>
      <xdr:nvSpPr>
        <xdr:cNvPr id="27" name="Line 45"/>
        <xdr:cNvSpPr>
          <a:spLocks/>
        </xdr:cNvSpPr>
      </xdr:nvSpPr>
      <xdr:spPr>
        <a:xfrm>
          <a:off x="7343775" y="36195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76200</xdr:rowOff>
    </xdr:from>
    <xdr:to>
      <xdr:col>10</xdr:col>
      <xdr:colOff>600075</xdr:colOff>
      <xdr:row>24</xdr:row>
      <xdr:rowOff>76200</xdr:rowOff>
    </xdr:to>
    <xdr:sp>
      <xdr:nvSpPr>
        <xdr:cNvPr id="28" name="Line 46"/>
        <xdr:cNvSpPr>
          <a:spLocks/>
        </xdr:cNvSpPr>
      </xdr:nvSpPr>
      <xdr:spPr>
        <a:xfrm>
          <a:off x="6115050" y="44577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76200</xdr:rowOff>
    </xdr:from>
    <xdr:to>
      <xdr:col>12</xdr:col>
      <xdr:colOff>590550</xdr:colOff>
      <xdr:row>24</xdr:row>
      <xdr:rowOff>76200</xdr:rowOff>
    </xdr:to>
    <xdr:sp>
      <xdr:nvSpPr>
        <xdr:cNvPr id="29" name="Line 47"/>
        <xdr:cNvSpPr>
          <a:spLocks/>
        </xdr:cNvSpPr>
      </xdr:nvSpPr>
      <xdr:spPr>
        <a:xfrm>
          <a:off x="5514975" y="4457700"/>
          <a:ext cx="2390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29</xdr:row>
      <xdr:rowOff>85725</xdr:rowOff>
    </xdr:from>
    <xdr:to>
      <xdr:col>9</xdr:col>
      <xdr:colOff>600075</xdr:colOff>
      <xdr:row>29</xdr:row>
      <xdr:rowOff>85725</xdr:rowOff>
    </xdr:to>
    <xdr:sp>
      <xdr:nvSpPr>
        <xdr:cNvPr id="30" name="Line 48"/>
        <xdr:cNvSpPr>
          <a:spLocks/>
        </xdr:cNvSpPr>
      </xdr:nvSpPr>
      <xdr:spPr>
        <a:xfrm>
          <a:off x="5505450" y="53054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76200</xdr:rowOff>
    </xdr:from>
    <xdr:to>
      <xdr:col>1</xdr:col>
      <xdr:colOff>600075</xdr:colOff>
      <xdr:row>4</xdr:row>
      <xdr:rowOff>76200</xdr:rowOff>
    </xdr:to>
    <xdr:sp>
      <xdr:nvSpPr>
        <xdr:cNvPr id="1" name="Line 11"/>
        <xdr:cNvSpPr>
          <a:spLocks/>
        </xdr:cNvSpPr>
      </xdr:nvSpPr>
      <xdr:spPr>
        <a:xfrm>
          <a:off x="6286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76200</xdr:rowOff>
    </xdr:from>
    <xdr:to>
      <xdr:col>3</xdr:col>
      <xdr:colOff>600075</xdr:colOff>
      <xdr:row>4</xdr:row>
      <xdr:rowOff>76200</xdr:rowOff>
    </xdr:to>
    <xdr:sp>
      <xdr:nvSpPr>
        <xdr:cNvPr id="2" name="Line 12"/>
        <xdr:cNvSpPr>
          <a:spLocks/>
        </xdr:cNvSpPr>
      </xdr:nvSpPr>
      <xdr:spPr>
        <a:xfrm>
          <a:off x="18478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</xdr:rowOff>
    </xdr:from>
    <xdr:to>
      <xdr:col>5</xdr:col>
      <xdr:colOff>600075</xdr:colOff>
      <xdr:row>4</xdr:row>
      <xdr:rowOff>76200</xdr:rowOff>
    </xdr:to>
    <xdr:sp>
      <xdr:nvSpPr>
        <xdr:cNvPr id="3" name="Line 13"/>
        <xdr:cNvSpPr>
          <a:spLocks/>
        </xdr:cNvSpPr>
      </xdr:nvSpPr>
      <xdr:spPr>
        <a:xfrm>
          <a:off x="30670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76200</xdr:rowOff>
    </xdr:from>
    <xdr:to>
      <xdr:col>7</xdr:col>
      <xdr:colOff>600075</xdr:colOff>
      <xdr:row>4</xdr:row>
      <xdr:rowOff>76200</xdr:rowOff>
    </xdr:to>
    <xdr:sp>
      <xdr:nvSpPr>
        <xdr:cNvPr id="4" name="Line 14"/>
        <xdr:cNvSpPr>
          <a:spLocks/>
        </xdr:cNvSpPr>
      </xdr:nvSpPr>
      <xdr:spPr>
        <a:xfrm>
          <a:off x="42862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1</xdr:col>
      <xdr:colOff>600075</xdr:colOff>
      <xdr:row>9</xdr:row>
      <xdr:rowOff>85725</xdr:rowOff>
    </xdr:to>
    <xdr:sp>
      <xdr:nvSpPr>
        <xdr:cNvPr id="5" name="Line 15"/>
        <xdr:cNvSpPr>
          <a:spLocks/>
        </xdr:cNvSpPr>
      </xdr:nvSpPr>
      <xdr:spPr>
        <a:xfrm>
          <a:off x="6286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600075</xdr:colOff>
      <xdr:row>9</xdr:row>
      <xdr:rowOff>85725</xdr:rowOff>
    </xdr:to>
    <xdr:sp>
      <xdr:nvSpPr>
        <xdr:cNvPr id="6" name="Line 16"/>
        <xdr:cNvSpPr>
          <a:spLocks/>
        </xdr:cNvSpPr>
      </xdr:nvSpPr>
      <xdr:spPr>
        <a:xfrm>
          <a:off x="12382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85725</xdr:rowOff>
    </xdr:from>
    <xdr:to>
      <xdr:col>3</xdr:col>
      <xdr:colOff>600075</xdr:colOff>
      <xdr:row>9</xdr:row>
      <xdr:rowOff>85725</xdr:rowOff>
    </xdr:to>
    <xdr:sp>
      <xdr:nvSpPr>
        <xdr:cNvPr id="7" name="Line 17"/>
        <xdr:cNvSpPr>
          <a:spLocks/>
        </xdr:cNvSpPr>
      </xdr:nvSpPr>
      <xdr:spPr>
        <a:xfrm>
          <a:off x="18478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8" name="Line 18"/>
        <xdr:cNvSpPr>
          <a:spLocks/>
        </xdr:cNvSpPr>
      </xdr:nvSpPr>
      <xdr:spPr>
        <a:xfrm>
          <a:off x="2466975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4</xdr:col>
      <xdr:colOff>581025</xdr:colOff>
      <xdr:row>14</xdr:row>
      <xdr:rowOff>85725</xdr:rowOff>
    </xdr:to>
    <xdr:sp>
      <xdr:nvSpPr>
        <xdr:cNvPr id="9" name="Line 19"/>
        <xdr:cNvSpPr>
          <a:spLocks/>
        </xdr:cNvSpPr>
      </xdr:nvSpPr>
      <xdr:spPr>
        <a:xfrm>
          <a:off x="628650" y="2762250"/>
          <a:ext cx="2390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85725</xdr:rowOff>
    </xdr:from>
    <xdr:to>
      <xdr:col>1</xdr:col>
      <xdr:colOff>600075</xdr:colOff>
      <xdr:row>19</xdr:row>
      <xdr:rowOff>85725</xdr:rowOff>
    </xdr:to>
    <xdr:sp>
      <xdr:nvSpPr>
        <xdr:cNvPr id="10" name="Line 20"/>
        <xdr:cNvSpPr>
          <a:spLocks/>
        </xdr:cNvSpPr>
      </xdr:nvSpPr>
      <xdr:spPr>
        <a:xfrm>
          <a:off x="628650" y="36004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76200</xdr:rowOff>
    </xdr:from>
    <xdr:to>
      <xdr:col>9</xdr:col>
      <xdr:colOff>600075</xdr:colOff>
      <xdr:row>4</xdr:row>
      <xdr:rowOff>76200</xdr:rowOff>
    </xdr:to>
    <xdr:sp>
      <xdr:nvSpPr>
        <xdr:cNvPr id="11" name="Line 21"/>
        <xdr:cNvSpPr>
          <a:spLocks/>
        </xdr:cNvSpPr>
      </xdr:nvSpPr>
      <xdr:spPr>
        <a:xfrm>
          <a:off x="55054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76200</xdr:rowOff>
    </xdr:from>
    <xdr:to>
      <xdr:col>11</xdr:col>
      <xdr:colOff>600075</xdr:colOff>
      <xdr:row>4</xdr:row>
      <xdr:rowOff>76200</xdr:rowOff>
    </xdr:to>
    <xdr:sp>
      <xdr:nvSpPr>
        <xdr:cNvPr id="12" name="Line 22"/>
        <xdr:cNvSpPr>
          <a:spLocks/>
        </xdr:cNvSpPr>
      </xdr:nvSpPr>
      <xdr:spPr>
        <a:xfrm>
          <a:off x="6724650" y="10763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85725</xdr:rowOff>
    </xdr:from>
    <xdr:to>
      <xdr:col>9</xdr:col>
      <xdr:colOff>600075</xdr:colOff>
      <xdr:row>9</xdr:row>
      <xdr:rowOff>85725</xdr:rowOff>
    </xdr:to>
    <xdr:sp>
      <xdr:nvSpPr>
        <xdr:cNvPr id="13" name="Line 25"/>
        <xdr:cNvSpPr>
          <a:spLocks/>
        </xdr:cNvSpPr>
      </xdr:nvSpPr>
      <xdr:spPr>
        <a:xfrm>
          <a:off x="55054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85725</xdr:rowOff>
    </xdr:from>
    <xdr:to>
      <xdr:col>10</xdr:col>
      <xdr:colOff>600075</xdr:colOff>
      <xdr:row>9</xdr:row>
      <xdr:rowOff>85725</xdr:rowOff>
    </xdr:to>
    <xdr:sp>
      <xdr:nvSpPr>
        <xdr:cNvPr id="14" name="Line 26"/>
        <xdr:cNvSpPr>
          <a:spLocks/>
        </xdr:cNvSpPr>
      </xdr:nvSpPr>
      <xdr:spPr>
        <a:xfrm>
          <a:off x="61150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12</xdr:col>
      <xdr:colOff>581025</xdr:colOff>
      <xdr:row>14</xdr:row>
      <xdr:rowOff>85725</xdr:rowOff>
    </xdr:to>
    <xdr:sp>
      <xdr:nvSpPr>
        <xdr:cNvPr id="15" name="Line 29"/>
        <xdr:cNvSpPr>
          <a:spLocks/>
        </xdr:cNvSpPr>
      </xdr:nvSpPr>
      <xdr:spPr>
        <a:xfrm>
          <a:off x="5505450" y="2762250"/>
          <a:ext cx="2390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9</xdr:col>
      <xdr:colOff>600075</xdr:colOff>
      <xdr:row>19</xdr:row>
      <xdr:rowOff>85725</xdr:rowOff>
    </xdr:to>
    <xdr:sp>
      <xdr:nvSpPr>
        <xdr:cNvPr id="16" name="Line 30"/>
        <xdr:cNvSpPr>
          <a:spLocks/>
        </xdr:cNvSpPr>
      </xdr:nvSpPr>
      <xdr:spPr>
        <a:xfrm>
          <a:off x="5505450" y="36004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85725</xdr:rowOff>
    </xdr:from>
    <xdr:to>
      <xdr:col>9</xdr:col>
      <xdr:colOff>600075</xdr:colOff>
      <xdr:row>9</xdr:row>
      <xdr:rowOff>85725</xdr:rowOff>
    </xdr:to>
    <xdr:sp>
      <xdr:nvSpPr>
        <xdr:cNvPr id="17" name="Line 31"/>
        <xdr:cNvSpPr>
          <a:spLocks/>
        </xdr:cNvSpPr>
      </xdr:nvSpPr>
      <xdr:spPr>
        <a:xfrm>
          <a:off x="55054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85725</xdr:rowOff>
    </xdr:from>
    <xdr:to>
      <xdr:col>10</xdr:col>
      <xdr:colOff>600075</xdr:colOff>
      <xdr:row>9</xdr:row>
      <xdr:rowOff>85725</xdr:rowOff>
    </xdr:to>
    <xdr:sp>
      <xdr:nvSpPr>
        <xdr:cNvPr id="18" name="Line 32"/>
        <xdr:cNvSpPr>
          <a:spLocks/>
        </xdr:cNvSpPr>
      </xdr:nvSpPr>
      <xdr:spPr>
        <a:xfrm>
          <a:off x="6115050" y="19240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12</xdr:col>
      <xdr:colOff>581025</xdr:colOff>
      <xdr:row>14</xdr:row>
      <xdr:rowOff>85725</xdr:rowOff>
    </xdr:to>
    <xdr:sp>
      <xdr:nvSpPr>
        <xdr:cNvPr id="19" name="Line 35"/>
        <xdr:cNvSpPr>
          <a:spLocks/>
        </xdr:cNvSpPr>
      </xdr:nvSpPr>
      <xdr:spPr>
        <a:xfrm>
          <a:off x="5505450" y="2762250"/>
          <a:ext cx="2390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9</xdr:col>
      <xdr:colOff>600075</xdr:colOff>
      <xdr:row>19</xdr:row>
      <xdr:rowOff>85725</xdr:rowOff>
    </xdr:to>
    <xdr:sp>
      <xdr:nvSpPr>
        <xdr:cNvPr id="20" name="Line 36"/>
        <xdr:cNvSpPr>
          <a:spLocks/>
        </xdr:cNvSpPr>
      </xdr:nvSpPr>
      <xdr:spPr>
        <a:xfrm>
          <a:off x="5505450" y="36004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showZeros="0" zoomScale="90" zoomScaleNormal="90" workbookViewId="0" topLeftCell="A1">
      <selection activeCell="B9" sqref="B9"/>
    </sheetView>
  </sheetViews>
  <sheetFormatPr defaultColWidth="9.140625" defaultRowHeight="12.75"/>
  <cols>
    <col min="1" max="16384" width="9.140625" style="1" customWidth="1"/>
  </cols>
  <sheetData>
    <row r="1" ht="13.5" thickBot="1"/>
    <row r="2" spans="2:16" ht="39" customHeight="1">
      <c r="B2" s="82" t="s">
        <v>6</v>
      </c>
      <c r="C2" s="83"/>
      <c r="D2" s="83"/>
      <c r="E2" s="83"/>
      <c r="F2" s="83"/>
      <c r="G2" s="83"/>
      <c r="H2" s="84"/>
      <c r="J2" s="82" t="s">
        <v>7</v>
      </c>
      <c r="K2" s="83"/>
      <c r="L2" s="83"/>
      <c r="M2" s="83"/>
      <c r="N2" s="83"/>
      <c r="O2" s="83"/>
      <c r="P2" s="84"/>
    </row>
    <row r="3" spans="2:16" ht="15">
      <c r="B3" s="79" t="s">
        <v>1</v>
      </c>
      <c r="C3" s="80"/>
      <c r="D3" s="80"/>
      <c r="E3" s="80"/>
      <c r="F3" s="80"/>
      <c r="G3" s="80"/>
      <c r="H3" s="81"/>
      <c r="J3" s="79" t="s">
        <v>1</v>
      </c>
      <c r="K3" s="80"/>
      <c r="L3" s="80"/>
      <c r="M3" s="80"/>
      <c r="N3" s="80"/>
      <c r="O3" s="80"/>
      <c r="P3" s="81"/>
    </row>
    <row r="4" spans="2:16" ht="12.75">
      <c r="B4" s="2">
        <v>8</v>
      </c>
      <c r="C4" s="3"/>
      <c r="D4" s="4">
        <v>4</v>
      </c>
      <c r="E4" s="3"/>
      <c r="F4" s="4">
        <v>1</v>
      </c>
      <c r="G4" s="3"/>
      <c r="H4" s="5"/>
      <c r="J4" s="2">
        <v>1</v>
      </c>
      <c r="K4" s="3"/>
      <c r="L4" s="4">
        <v>1</v>
      </c>
      <c r="M4" s="3"/>
      <c r="N4" s="4">
        <v>1</v>
      </c>
      <c r="O4" s="3"/>
      <c r="P4" s="5"/>
    </row>
    <row r="5" spans="2:16" ht="12.75">
      <c r="B5" s="6"/>
      <c r="C5" s="4" t="s">
        <v>5</v>
      </c>
      <c r="D5" s="3"/>
      <c r="E5" s="4" t="s">
        <v>0</v>
      </c>
      <c r="F5" s="3"/>
      <c r="G5" s="4"/>
      <c r="H5" s="7"/>
      <c r="J5" s="6"/>
      <c r="K5" s="4" t="s">
        <v>0</v>
      </c>
      <c r="L5" s="3"/>
      <c r="M5" s="4" t="s">
        <v>5</v>
      </c>
      <c r="N5" s="3"/>
      <c r="O5" s="4" t="s">
        <v>15</v>
      </c>
      <c r="P5" s="7"/>
    </row>
    <row r="6" spans="2:16" ht="12.75">
      <c r="B6" s="2">
        <v>15</v>
      </c>
      <c r="C6" s="3"/>
      <c r="D6" s="8">
        <f>+$B$6</f>
        <v>15</v>
      </c>
      <c r="E6" s="3"/>
      <c r="F6" s="8">
        <f>IF(E5="","",B6)</f>
        <v>15</v>
      </c>
      <c r="G6" s="3"/>
      <c r="H6" s="9">
        <f>IF(G5="","",D6)</f>
      </c>
      <c r="J6" s="2">
        <v>6</v>
      </c>
      <c r="K6" s="3"/>
      <c r="L6" s="4">
        <v>8</v>
      </c>
      <c r="M6" s="3"/>
      <c r="N6" s="4">
        <v>12</v>
      </c>
      <c r="O6" s="3"/>
      <c r="P6" s="5"/>
    </row>
    <row r="7" spans="2:16" ht="12.75">
      <c r="B7" s="10"/>
      <c r="C7" s="11"/>
      <c r="D7" s="11"/>
      <c r="E7" s="11"/>
      <c r="F7" s="11"/>
      <c r="G7" s="11"/>
      <c r="H7" s="12"/>
      <c r="J7" s="10"/>
      <c r="K7" s="11"/>
      <c r="L7" s="11"/>
      <c r="M7" s="11"/>
      <c r="N7" s="11"/>
      <c r="O7" s="11"/>
      <c r="P7" s="12"/>
    </row>
    <row r="8" spans="2:16" ht="15">
      <c r="B8" s="79" t="s">
        <v>2</v>
      </c>
      <c r="C8" s="80"/>
      <c r="D8" s="80"/>
      <c r="E8" s="80"/>
      <c r="F8" s="80"/>
      <c r="G8" s="80"/>
      <c r="H8" s="81"/>
      <c r="J8" s="79" t="s">
        <v>2</v>
      </c>
      <c r="K8" s="80"/>
      <c r="L8" s="80"/>
      <c r="M8" s="80"/>
      <c r="N8" s="80"/>
      <c r="O8" s="80"/>
      <c r="P8" s="81"/>
    </row>
    <row r="9" spans="2:16" ht="12.75">
      <c r="B9" s="6">
        <f>+B4</f>
        <v>8</v>
      </c>
      <c r="C9" s="3" t="str">
        <f>CONCATENATE(C5," ",D4)</f>
        <v>- 4</v>
      </c>
      <c r="D9" s="3" t="str">
        <f>CONCATENATE(E5," ",F4)</f>
        <v>+ 1</v>
      </c>
      <c r="E9" s="3" t="str">
        <f>CONCATENATE(G5," ",H4)</f>
        <v> </v>
      </c>
      <c r="F9" s="3"/>
      <c r="G9" s="3"/>
      <c r="H9" s="7"/>
      <c r="J9" s="6">
        <f>+J4</f>
        <v>1</v>
      </c>
      <c r="K9" s="3" t="str">
        <f>CONCATENATE(K5," ",L4)</f>
        <v>+ 1</v>
      </c>
      <c r="L9" s="3" t="str">
        <f>CONCATENATE(M5," ",N4)</f>
        <v>- 1</v>
      </c>
      <c r="M9" s="3" t="str">
        <f>CONCATENATE(O5," ",P4)</f>
        <v>  </v>
      </c>
      <c r="N9" s="3"/>
      <c r="O9" s="3"/>
      <c r="P9" s="7"/>
    </row>
    <row r="10" spans="2:16" ht="12.75">
      <c r="B10" s="6"/>
      <c r="C10" s="3"/>
      <c r="D10" s="3"/>
      <c r="E10" s="3"/>
      <c r="F10" s="3"/>
      <c r="G10" s="3"/>
      <c r="H10" s="7"/>
      <c r="J10" s="6"/>
      <c r="K10" s="3"/>
      <c r="L10" s="3"/>
      <c r="M10" s="3"/>
      <c r="N10" s="3"/>
      <c r="O10" s="3"/>
      <c r="P10" s="7"/>
    </row>
    <row r="11" spans="2:16" ht="12.75">
      <c r="B11" s="77">
        <f>+B6</f>
        <v>15</v>
      </c>
      <c r="C11" s="78"/>
      <c r="D11" s="78"/>
      <c r="E11" s="78"/>
      <c r="F11" s="3"/>
      <c r="G11" s="3"/>
      <c r="H11" s="7"/>
      <c r="J11" s="77" t="str">
        <f>CONCATENATE(J6,"*",L6,IF(N6=0,"","*"),N6,IF(P6=0,"","*"),P6)</f>
        <v>6*8*12</v>
      </c>
      <c r="K11" s="78"/>
      <c r="L11" s="78"/>
      <c r="M11" s="78"/>
      <c r="N11" s="3" t="s">
        <v>9</v>
      </c>
      <c r="O11" s="3">
        <f>((+J6*L6)*IF(N6=0,1,N6))*IF(P6=0,1,P6)</f>
        <v>576</v>
      </c>
      <c r="P11" s="7"/>
    </row>
    <row r="12" spans="2:16" ht="12.75">
      <c r="B12" s="10"/>
      <c r="C12" s="11"/>
      <c r="D12" s="11"/>
      <c r="E12" s="11"/>
      <c r="F12" s="11"/>
      <c r="G12" s="11"/>
      <c r="H12" s="12"/>
      <c r="J12" s="10"/>
      <c r="K12" s="11"/>
      <c r="L12" s="11"/>
      <c r="M12" s="11"/>
      <c r="N12" s="11"/>
      <c r="O12" s="11"/>
      <c r="P12" s="12"/>
    </row>
    <row r="13" spans="2:16" ht="15">
      <c r="B13" s="79" t="s">
        <v>3</v>
      </c>
      <c r="C13" s="80"/>
      <c r="D13" s="80"/>
      <c r="E13" s="80"/>
      <c r="F13" s="80"/>
      <c r="G13" s="80"/>
      <c r="H13" s="81"/>
      <c r="J13" s="79" t="s">
        <v>3</v>
      </c>
      <c r="K13" s="80"/>
      <c r="L13" s="80"/>
      <c r="M13" s="80"/>
      <c r="N13" s="80"/>
      <c r="O13" s="80"/>
      <c r="P13" s="81"/>
    </row>
    <row r="14" spans="2:16" ht="12.75">
      <c r="B14" s="77" t="str">
        <f>CONCATENATE(B9,C5,D4,E5,F4,G5,H4)</f>
        <v>8-4+1</v>
      </c>
      <c r="C14" s="78"/>
      <c r="D14" s="78"/>
      <c r="E14" s="78"/>
      <c r="F14" s="3"/>
      <c r="G14" s="3"/>
      <c r="H14" s="7"/>
      <c r="J14" s="6">
        <f>+$O$11/J6*J4</f>
        <v>96</v>
      </c>
      <c r="K14" s="3"/>
      <c r="L14" s="3">
        <f>+$O$11/L6*L4</f>
        <v>72</v>
      </c>
      <c r="M14" s="3"/>
      <c r="N14" s="3">
        <f>IF(N6=0,0,+$O$11/N6*N4)</f>
        <v>48</v>
      </c>
      <c r="O14" s="3"/>
      <c r="P14" s="7">
        <f>IF(P6=0,0,+$O$11/P6*P4)</f>
        <v>0</v>
      </c>
    </row>
    <row r="15" spans="2:16" ht="12.75">
      <c r="B15" s="77"/>
      <c r="C15" s="78"/>
      <c r="D15" s="78"/>
      <c r="E15" s="78"/>
      <c r="F15" s="3"/>
      <c r="G15" s="3"/>
      <c r="H15" s="7"/>
      <c r="J15" s="6"/>
      <c r="K15" s="3" t="str">
        <f>+K5</f>
        <v>+</v>
      </c>
      <c r="L15" s="3"/>
      <c r="M15" s="3" t="str">
        <f>+M5</f>
        <v>-</v>
      </c>
      <c r="N15" s="3"/>
      <c r="O15" s="3" t="str">
        <f>+O5</f>
        <v> </v>
      </c>
      <c r="P15" s="7"/>
    </row>
    <row r="16" spans="2:16" ht="12.75">
      <c r="B16" s="77">
        <f>+B11</f>
        <v>15</v>
      </c>
      <c r="C16" s="78"/>
      <c r="D16" s="78"/>
      <c r="E16" s="78"/>
      <c r="F16" s="3"/>
      <c r="G16" s="3"/>
      <c r="H16" s="7"/>
      <c r="J16" s="6">
        <f>+$O$11</f>
        <v>576</v>
      </c>
      <c r="K16" s="3"/>
      <c r="L16" s="3">
        <f>+$O$11</f>
        <v>576</v>
      </c>
      <c r="M16" s="3"/>
      <c r="N16" s="3">
        <f>IF(N6=0,0,+$O$11)</f>
        <v>576</v>
      </c>
      <c r="O16" s="3"/>
      <c r="P16" s="7">
        <f>IF(P6=0,0,+$O$11)</f>
        <v>0</v>
      </c>
    </row>
    <row r="17" spans="2:16" ht="12.75">
      <c r="B17" s="10"/>
      <c r="C17" s="11"/>
      <c r="D17" s="11"/>
      <c r="E17" s="11"/>
      <c r="F17" s="11"/>
      <c r="G17" s="11"/>
      <c r="H17" s="12"/>
      <c r="J17" s="10"/>
      <c r="K17" s="11"/>
      <c r="L17" s="11"/>
      <c r="M17" s="11"/>
      <c r="N17" s="11"/>
      <c r="O17" s="11"/>
      <c r="P17" s="12"/>
    </row>
    <row r="18" spans="2:16" ht="15">
      <c r="B18" s="79" t="s">
        <v>4</v>
      </c>
      <c r="C18" s="80"/>
      <c r="D18" s="80"/>
      <c r="E18" s="80"/>
      <c r="F18" s="80"/>
      <c r="G18" s="80"/>
      <c r="H18" s="81"/>
      <c r="J18" s="79" t="s">
        <v>8</v>
      </c>
      <c r="K18" s="80"/>
      <c r="L18" s="80"/>
      <c r="M18" s="80"/>
      <c r="N18" s="80"/>
      <c r="O18" s="80"/>
      <c r="P18" s="81"/>
    </row>
    <row r="19" spans="2:16" ht="12.75">
      <c r="B19" s="6">
        <f>IF(G5="+",IF(E5="+",IF(C5="+",B4+D4,B4-D4)+F4,IF(C5="+",B4+D4,B4-D4)-F4)+H4,IF(E5="+",IF(C5="+",B4+D4,B4-D4)+F4,IF(C5="+",B4+D4,B4-D4)-F4)-H4)</f>
        <v>5</v>
      </c>
      <c r="C19" s="3"/>
      <c r="D19" s="3"/>
      <c r="E19" s="3"/>
      <c r="F19" s="3"/>
      <c r="G19" s="3"/>
      <c r="H19" s="7"/>
      <c r="J19" s="6">
        <f>+J14</f>
        <v>96</v>
      </c>
      <c r="K19" s="3" t="str">
        <f>CONCATENATE(K15," ",L14)</f>
        <v>+ 72</v>
      </c>
      <c r="L19" s="3" t="str">
        <f>IF(N6=0,"",CONCATENATE(M15," ",N14))</f>
        <v>- 48</v>
      </c>
      <c r="M19" s="3">
        <f>IF(P6=0,"",CONCATENATE(O15," ",P14))</f>
      </c>
      <c r="N19" s="3"/>
      <c r="O19" s="3"/>
      <c r="P19" s="7"/>
    </row>
    <row r="20" spans="2:16" ht="12.75">
      <c r="B20" s="6"/>
      <c r="C20" s="3"/>
      <c r="D20" s="3"/>
      <c r="E20" s="3"/>
      <c r="F20" s="3"/>
      <c r="G20" s="3"/>
      <c r="H20" s="7"/>
      <c r="J20" s="6"/>
      <c r="K20" s="3"/>
      <c r="L20" s="3"/>
      <c r="M20" s="3"/>
      <c r="N20" s="3"/>
      <c r="O20" s="3"/>
      <c r="P20" s="7"/>
    </row>
    <row r="21" spans="2:16" ht="13.5" thickBot="1">
      <c r="B21" s="13">
        <f>+B16</f>
        <v>15</v>
      </c>
      <c r="C21" s="14"/>
      <c r="D21" s="14"/>
      <c r="E21" s="14"/>
      <c r="F21" s="15"/>
      <c r="G21" s="15"/>
      <c r="H21" s="16"/>
      <c r="J21" s="77">
        <f>IF(AND(J16=L16,J16=IF(N16=0,J16,N16),J16=IF(P16=0,J16,P16)),J16,0)</f>
        <v>576</v>
      </c>
      <c r="K21" s="78"/>
      <c r="L21" s="78"/>
      <c r="M21" s="78"/>
      <c r="N21" s="3"/>
      <c r="O21" s="3"/>
      <c r="P21" s="7"/>
    </row>
    <row r="22" spans="10:16" ht="12.75">
      <c r="J22" s="10"/>
      <c r="K22" s="11"/>
      <c r="L22" s="11"/>
      <c r="M22" s="11"/>
      <c r="N22" s="11"/>
      <c r="O22" s="11"/>
      <c r="P22" s="12"/>
    </row>
    <row r="23" spans="10:16" ht="15">
      <c r="J23" s="79" t="s">
        <v>10</v>
      </c>
      <c r="K23" s="80"/>
      <c r="L23" s="80"/>
      <c r="M23" s="80"/>
      <c r="N23" s="80"/>
      <c r="O23" s="80"/>
      <c r="P23" s="81"/>
    </row>
    <row r="24" spans="10:16" ht="12.75">
      <c r="J24" s="77" t="str">
        <f>CONCATENATE(J19,K15,IF(L14=0,"",L14),IF(M15="","",M15),IF(N14=0,"",N14),IF(O15=""," ",O15),IF(P14=0,"",P14))</f>
        <v>96+72-48 </v>
      </c>
      <c r="K24" s="78"/>
      <c r="L24" s="78"/>
      <c r="M24" s="78"/>
      <c r="N24" s="3"/>
      <c r="O24" s="3"/>
      <c r="P24" s="7"/>
    </row>
    <row r="25" spans="10:16" ht="12.75">
      <c r="J25" s="77"/>
      <c r="K25" s="78"/>
      <c r="L25" s="78"/>
      <c r="M25" s="78"/>
      <c r="N25" s="3"/>
      <c r="O25" s="3"/>
      <c r="P25" s="7"/>
    </row>
    <row r="26" spans="10:16" ht="12.75">
      <c r="J26" s="77">
        <f>+J21</f>
        <v>576</v>
      </c>
      <c r="K26" s="78"/>
      <c r="L26" s="78"/>
      <c r="M26" s="78"/>
      <c r="N26" s="3"/>
      <c r="O26" s="3"/>
      <c r="P26" s="7"/>
    </row>
    <row r="27" spans="10:16" ht="12.75">
      <c r="J27" s="10"/>
      <c r="K27" s="11"/>
      <c r="L27" s="11"/>
      <c r="M27" s="11"/>
      <c r="N27" s="11"/>
      <c r="O27" s="11"/>
      <c r="P27" s="12"/>
    </row>
    <row r="28" spans="10:16" ht="15">
      <c r="J28" s="79" t="s">
        <v>4</v>
      </c>
      <c r="K28" s="80"/>
      <c r="L28" s="80"/>
      <c r="M28" s="80"/>
      <c r="N28" s="80"/>
      <c r="O28" s="80"/>
      <c r="P28" s="81"/>
    </row>
    <row r="29" spans="10:16" ht="12.75">
      <c r="J29" s="6">
        <f>IF(O5="+",IF(M5="+",IF(K5="+",J14+L14,+J14-L14)+N14,IF(K5="+",J14+L14,+J14-L14)-N14)+P14,IF(M5="+",IF(K5="+",J14+L14,+J14-L14)+N14,IF(K5="+",J14+L14,+J14-L14)-N14)-P14)</f>
        <v>120</v>
      </c>
      <c r="K29" s="3"/>
      <c r="L29" s="3"/>
      <c r="M29" s="3"/>
      <c r="N29" s="3"/>
      <c r="O29" s="3"/>
      <c r="P29" s="7"/>
    </row>
    <row r="30" spans="10:16" ht="12.75">
      <c r="J30" s="6"/>
      <c r="K30" s="3"/>
      <c r="L30" s="3"/>
      <c r="M30" s="3"/>
      <c r="N30" s="3"/>
      <c r="O30" s="3"/>
      <c r="P30" s="7"/>
    </row>
    <row r="31" spans="10:16" ht="13.5" thickBot="1">
      <c r="J31" s="13">
        <f>+J26</f>
        <v>576</v>
      </c>
      <c r="K31" s="14"/>
      <c r="L31" s="14"/>
      <c r="M31" s="14"/>
      <c r="N31" s="15"/>
      <c r="O31" s="15"/>
      <c r="P31" s="16"/>
    </row>
  </sheetData>
  <mergeCells count="21">
    <mergeCell ref="J13:P13"/>
    <mergeCell ref="B2:H2"/>
    <mergeCell ref="B3:H3"/>
    <mergeCell ref="B8:H8"/>
    <mergeCell ref="B13:H13"/>
    <mergeCell ref="B11:E11"/>
    <mergeCell ref="J2:P2"/>
    <mergeCell ref="J3:P3"/>
    <mergeCell ref="J8:P8"/>
    <mergeCell ref="J11:M11"/>
    <mergeCell ref="B14:E14"/>
    <mergeCell ref="B15:E15"/>
    <mergeCell ref="B16:E16"/>
    <mergeCell ref="J24:M24"/>
    <mergeCell ref="B18:H18"/>
    <mergeCell ref="J18:P18"/>
    <mergeCell ref="J25:M25"/>
    <mergeCell ref="J26:M26"/>
    <mergeCell ref="J28:P28"/>
    <mergeCell ref="J21:M21"/>
    <mergeCell ref="J23:P23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H26" sqref="H26"/>
    </sheetView>
  </sheetViews>
  <sheetFormatPr defaultColWidth="9.140625" defaultRowHeight="12.75"/>
  <sheetData>
    <row r="1" ht="13.5" thickBot="1"/>
    <row r="2" spans="2:16" ht="37.5" customHeight="1">
      <c r="B2" s="85" t="s">
        <v>11</v>
      </c>
      <c r="C2" s="86"/>
      <c r="D2" s="86"/>
      <c r="E2" s="86"/>
      <c r="F2" s="86"/>
      <c r="G2" s="86"/>
      <c r="H2" s="87"/>
      <c r="J2" s="85" t="s">
        <v>12</v>
      </c>
      <c r="K2" s="86"/>
      <c r="L2" s="86"/>
      <c r="M2" s="86"/>
      <c r="N2" s="86"/>
      <c r="O2" s="86"/>
      <c r="P2" s="87"/>
    </row>
    <row r="3" spans="2:16" ht="15">
      <c r="B3" s="79" t="s">
        <v>1</v>
      </c>
      <c r="C3" s="80"/>
      <c r="D3" s="80"/>
      <c r="E3" s="80"/>
      <c r="F3" s="80"/>
      <c r="G3" s="80"/>
      <c r="H3" s="81"/>
      <c r="J3" s="79" t="s">
        <v>1</v>
      </c>
      <c r="K3" s="80"/>
      <c r="L3" s="80"/>
      <c r="M3" s="80"/>
      <c r="N3" s="80"/>
      <c r="O3" s="80"/>
      <c r="P3" s="81"/>
    </row>
    <row r="4" spans="2:16" ht="12.75">
      <c r="B4" s="2">
        <v>1</v>
      </c>
      <c r="C4" s="3"/>
      <c r="D4" s="4">
        <v>1</v>
      </c>
      <c r="E4" s="3"/>
      <c r="F4" s="4">
        <v>7</v>
      </c>
      <c r="G4" s="3"/>
      <c r="H4" s="5"/>
      <c r="J4" s="2">
        <v>4</v>
      </c>
      <c r="K4" s="3"/>
      <c r="L4" s="4">
        <v>3</v>
      </c>
      <c r="M4" s="17"/>
      <c r="N4" s="17"/>
      <c r="O4" s="17"/>
      <c r="P4" s="18"/>
    </row>
    <row r="5" spans="2:16" ht="12.75">
      <c r="B5" s="6"/>
      <c r="C5" s="4" t="s">
        <v>14</v>
      </c>
      <c r="D5" s="3"/>
      <c r="E5" s="4" t="s">
        <v>14</v>
      </c>
      <c r="F5" s="3"/>
      <c r="G5" s="4"/>
      <c r="H5" s="7"/>
      <c r="J5" s="6"/>
      <c r="K5" s="4" t="s">
        <v>13</v>
      </c>
      <c r="L5" s="3"/>
      <c r="M5" s="17"/>
      <c r="N5" s="17"/>
      <c r="O5" s="17"/>
      <c r="P5" s="18"/>
    </row>
    <row r="6" spans="2:16" ht="12.75">
      <c r="B6" s="2">
        <v>2</v>
      </c>
      <c r="C6" s="3"/>
      <c r="D6" s="4">
        <v>4</v>
      </c>
      <c r="E6" s="3"/>
      <c r="F6" s="4">
        <v>3</v>
      </c>
      <c r="G6" s="3"/>
      <c r="H6" s="5"/>
      <c r="J6" s="2">
        <v>7</v>
      </c>
      <c r="K6" s="3"/>
      <c r="L6" s="4">
        <v>5</v>
      </c>
      <c r="M6" s="17"/>
      <c r="N6" s="17"/>
      <c r="O6" s="17"/>
      <c r="P6" s="18"/>
    </row>
    <row r="7" spans="2:16" ht="12.75">
      <c r="B7" s="10"/>
      <c r="C7" s="11"/>
      <c r="D7" s="11"/>
      <c r="E7" s="11"/>
      <c r="F7" s="11"/>
      <c r="G7" s="11"/>
      <c r="H7" s="12"/>
      <c r="J7" s="10"/>
      <c r="K7" s="11"/>
      <c r="L7" s="11"/>
      <c r="M7" s="11"/>
      <c r="N7" s="11"/>
      <c r="O7" s="11"/>
      <c r="P7" s="12"/>
    </row>
    <row r="8" spans="2:16" ht="15">
      <c r="B8" s="79" t="s">
        <v>2</v>
      </c>
      <c r="C8" s="80"/>
      <c r="D8" s="80"/>
      <c r="E8" s="80"/>
      <c r="F8" s="80"/>
      <c r="G8" s="80"/>
      <c r="H8" s="81"/>
      <c r="J8" s="79" t="s">
        <v>2</v>
      </c>
      <c r="K8" s="80"/>
      <c r="L8" s="80"/>
      <c r="M8" s="80"/>
      <c r="N8" s="80"/>
      <c r="O8" s="80"/>
      <c r="P8" s="81"/>
    </row>
    <row r="9" spans="2:16" ht="12.75">
      <c r="B9" s="6">
        <f>+B4</f>
        <v>1</v>
      </c>
      <c r="C9" s="3" t="str">
        <f>CONCATENATE(C$5," ",D4)</f>
        <v>. 1</v>
      </c>
      <c r="D9" s="3" t="str">
        <f>CONCATENATE(E$5," ",F4)</f>
        <v>. 7</v>
      </c>
      <c r="E9" s="3" t="str">
        <f>CONCATENATE(G$5," ",H4)</f>
        <v> </v>
      </c>
      <c r="F9" s="3"/>
      <c r="G9" s="3"/>
      <c r="H9" s="7"/>
      <c r="J9" s="6">
        <f>+J4</f>
        <v>4</v>
      </c>
      <c r="K9" s="3" t="str">
        <f>CONCATENATE(" . ",L6)</f>
        <v> . 5</v>
      </c>
      <c r="L9" s="3"/>
      <c r="M9" s="3"/>
      <c r="N9" s="3"/>
      <c r="O9" s="3"/>
      <c r="P9" s="7"/>
    </row>
    <row r="10" spans="2:16" ht="12.75">
      <c r="B10" s="6"/>
      <c r="C10" s="3"/>
      <c r="D10" s="3"/>
      <c r="E10" s="3"/>
      <c r="F10" s="3"/>
      <c r="G10" s="3"/>
      <c r="H10" s="7"/>
      <c r="J10" s="6"/>
      <c r="K10" s="3"/>
      <c r="L10" s="3"/>
      <c r="M10" s="3"/>
      <c r="N10" s="3"/>
      <c r="O10" s="3"/>
      <c r="P10" s="7"/>
    </row>
    <row r="11" spans="2:16" ht="12.75">
      <c r="B11" s="6">
        <f>+B6</f>
        <v>2</v>
      </c>
      <c r="C11" s="3" t="str">
        <f>CONCATENATE($C$5," ",D6)</f>
        <v>. 4</v>
      </c>
      <c r="D11" s="3" t="str">
        <f>CONCATENATE($E$5," ",F6)</f>
        <v>. 3</v>
      </c>
      <c r="E11" s="3" t="str">
        <f>CONCATENATE($G$5," ",H6)</f>
        <v> </v>
      </c>
      <c r="F11" s="3"/>
      <c r="G11" s="3"/>
      <c r="H11" s="7"/>
      <c r="J11" s="6">
        <f>+J6</f>
        <v>7</v>
      </c>
      <c r="K11" s="3" t="str">
        <f>CONCATENATE(" . ",L4)</f>
        <v> . 3</v>
      </c>
      <c r="L11" s="3"/>
      <c r="M11" s="3"/>
      <c r="N11" s="3"/>
      <c r="O11" s="3"/>
      <c r="P11" s="7"/>
    </row>
    <row r="12" spans="2:16" ht="12.75">
      <c r="B12" s="10"/>
      <c r="C12" s="11"/>
      <c r="D12" s="11"/>
      <c r="E12" s="11"/>
      <c r="F12" s="11"/>
      <c r="G12" s="11"/>
      <c r="H12" s="12"/>
      <c r="J12" s="10"/>
      <c r="K12" s="11"/>
      <c r="L12" s="11"/>
      <c r="M12" s="11"/>
      <c r="N12" s="11"/>
      <c r="O12" s="11"/>
      <c r="P12" s="12"/>
    </row>
    <row r="13" spans="2:16" ht="15">
      <c r="B13" s="79" t="s">
        <v>3</v>
      </c>
      <c r="C13" s="80"/>
      <c r="D13" s="80"/>
      <c r="E13" s="80"/>
      <c r="F13" s="80"/>
      <c r="G13" s="80"/>
      <c r="H13" s="81"/>
      <c r="J13" s="79" t="s">
        <v>3</v>
      </c>
      <c r="K13" s="80"/>
      <c r="L13" s="80"/>
      <c r="M13" s="80"/>
      <c r="N13" s="80"/>
      <c r="O13" s="80"/>
      <c r="P13" s="81"/>
    </row>
    <row r="14" spans="2:16" ht="12.75">
      <c r="B14" s="77" t="str">
        <f>CONCATENATE(B9,C5,D4,E5,F4,G5,H4)</f>
        <v>1.1.7</v>
      </c>
      <c r="C14" s="78"/>
      <c r="D14" s="78"/>
      <c r="E14" s="78"/>
      <c r="F14" s="3"/>
      <c r="G14" s="3"/>
      <c r="H14" s="7"/>
      <c r="J14" s="77" t="str">
        <f>CONCATENATE(J9," . ",L6)</f>
        <v>4 . 5</v>
      </c>
      <c r="K14" s="78"/>
      <c r="L14" s="78"/>
      <c r="M14" s="78"/>
      <c r="N14" s="3"/>
      <c r="O14" s="3"/>
      <c r="P14" s="7"/>
    </row>
    <row r="15" spans="2:16" ht="12.75">
      <c r="B15" s="77"/>
      <c r="C15" s="78"/>
      <c r="D15" s="78"/>
      <c r="E15" s="78"/>
      <c r="F15" s="3"/>
      <c r="G15" s="3"/>
      <c r="H15" s="7"/>
      <c r="J15" s="77"/>
      <c r="K15" s="78"/>
      <c r="L15" s="78"/>
      <c r="M15" s="78"/>
      <c r="N15" s="3"/>
      <c r="O15" s="3"/>
      <c r="P15" s="7"/>
    </row>
    <row r="16" spans="2:16" ht="12.75">
      <c r="B16" s="77" t="str">
        <f>CONCATENATE(B11,C5,D6,E5,F6,G5,H6)</f>
        <v>2.4.3</v>
      </c>
      <c r="C16" s="78"/>
      <c r="D16" s="78"/>
      <c r="E16" s="78"/>
      <c r="F16" s="3"/>
      <c r="G16" s="3"/>
      <c r="H16" s="7"/>
      <c r="J16" s="77" t="str">
        <f>CONCATENATE(J11," . ",L4)</f>
        <v>7 . 3</v>
      </c>
      <c r="K16" s="78"/>
      <c r="L16" s="78"/>
      <c r="M16" s="78"/>
      <c r="N16" s="3"/>
      <c r="O16" s="3"/>
      <c r="P16" s="7"/>
    </row>
    <row r="17" spans="2:16" ht="12.75">
      <c r="B17" s="10"/>
      <c r="C17" s="11"/>
      <c r="D17" s="11"/>
      <c r="E17" s="11"/>
      <c r="F17" s="11"/>
      <c r="G17" s="11"/>
      <c r="H17" s="12"/>
      <c r="J17" s="10"/>
      <c r="K17" s="11"/>
      <c r="L17" s="11"/>
      <c r="M17" s="11"/>
      <c r="N17" s="11"/>
      <c r="O17" s="11"/>
      <c r="P17" s="12"/>
    </row>
    <row r="18" spans="2:16" ht="15">
      <c r="B18" s="79" t="s">
        <v>4</v>
      </c>
      <c r="C18" s="80"/>
      <c r="D18" s="80"/>
      <c r="E18" s="80"/>
      <c r="F18" s="80"/>
      <c r="G18" s="80"/>
      <c r="H18" s="81"/>
      <c r="J18" s="79" t="s">
        <v>4</v>
      </c>
      <c r="K18" s="80"/>
      <c r="L18" s="80"/>
      <c r="M18" s="80"/>
      <c r="N18" s="80"/>
      <c r="O18" s="80"/>
      <c r="P18" s="81"/>
    </row>
    <row r="19" spans="2:16" ht="12.75">
      <c r="B19" s="6">
        <f>+B4*D4*IF(F4=0,1,F4)*IF(H4=0,1,H4)</f>
        <v>7</v>
      </c>
      <c r="C19" s="3"/>
      <c r="D19" s="3"/>
      <c r="E19" s="3"/>
      <c r="F19" s="3"/>
      <c r="G19" s="3"/>
      <c r="H19" s="7"/>
      <c r="J19" s="6">
        <f>+J4*L6</f>
        <v>20</v>
      </c>
      <c r="K19" s="3"/>
      <c r="L19" s="3"/>
      <c r="M19" s="3"/>
      <c r="N19" s="3"/>
      <c r="O19" s="3"/>
      <c r="P19" s="7"/>
    </row>
    <row r="20" spans="2:16" ht="12.75">
      <c r="B20" s="6"/>
      <c r="C20" s="3"/>
      <c r="D20" s="3"/>
      <c r="E20" s="3"/>
      <c r="F20" s="3"/>
      <c r="G20" s="3"/>
      <c r="H20" s="7"/>
      <c r="J20" s="6"/>
      <c r="K20" s="3"/>
      <c r="L20" s="3"/>
      <c r="M20" s="3"/>
      <c r="N20" s="3"/>
      <c r="O20" s="3"/>
      <c r="P20" s="7"/>
    </row>
    <row r="21" spans="2:16" ht="13.5" thickBot="1">
      <c r="B21" s="13">
        <f>+B6*D6*IF(F6=0,1,F6)*IF(H6=0,1,H6)</f>
        <v>24</v>
      </c>
      <c r="C21" s="14"/>
      <c r="D21" s="14"/>
      <c r="E21" s="14"/>
      <c r="F21" s="15"/>
      <c r="G21" s="15"/>
      <c r="H21" s="16"/>
      <c r="J21" s="13">
        <f>+J6*L4</f>
        <v>21</v>
      </c>
      <c r="K21" s="14"/>
      <c r="L21" s="14"/>
      <c r="M21" s="14"/>
      <c r="N21" s="15"/>
      <c r="O21" s="15"/>
      <c r="P21" s="16"/>
    </row>
  </sheetData>
  <mergeCells count="16">
    <mergeCell ref="B14:E14"/>
    <mergeCell ref="B15:E15"/>
    <mergeCell ref="B16:E16"/>
    <mergeCell ref="B2:H2"/>
    <mergeCell ref="B3:H3"/>
    <mergeCell ref="B8:H8"/>
    <mergeCell ref="B18:H18"/>
    <mergeCell ref="J2:P2"/>
    <mergeCell ref="J3:P3"/>
    <mergeCell ref="J8:P8"/>
    <mergeCell ref="J13:P13"/>
    <mergeCell ref="J14:M14"/>
    <mergeCell ref="J15:M15"/>
    <mergeCell ref="J16:M16"/>
    <mergeCell ref="J18:P18"/>
    <mergeCell ref="B13:H13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4"/>
  <sheetViews>
    <sheetView showZeros="0" workbookViewId="0" topLeftCell="A1">
      <selection activeCell="B2" sqref="B2:J3"/>
    </sheetView>
  </sheetViews>
  <sheetFormatPr defaultColWidth="9.140625" defaultRowHeight="12.75"/>
  <cols>
    <col min="1" max="1" width="5.28125" style="0" customWidth="1"/>
    <col min="11" max="11" width="3.28125" style="0" customWidth="1"/>
  </cols>
  <sheetData>
    <row r="1" ht="13.5" thickBot="1"/>
    <row r="2" spans="2:20" ht="19.5">
      <c r="B2" s="85" t="s">
        <v>21</v>
      </c>
      <c r="C2" s="86"/>
      <c r="D2" s="86"/>
      <c r="E2" s="86"/>
      <c r="F2" s="86"/>
      <c r="G2" s="86"/>
      <c r="H2" s="86"/>
      <c r="I2" s="86"/>
      <c r="J2" s="87"/>
      <c r="L2" s="85" t="s">
        <v>22</v>
      </c>
      <c r="M2" s="86"/>
      <c r="N2" s="86"/>
      <c r="O2" s="86"/>
      <c r="P2" s="86"/>
      <c r="Q2" s="86"/>
      <c r="R2" s="86"/>
      <c r="S2" s="86"/>
      <c r="T2" s="87"/>
    </row>
    <row r="3" spans="2:20" ht="15">
      <c r="B3" s="79" t="s">
        <v>1</v>
      </c>
      <c r="C3" s="80"/>
      <c r="D3" s="80"/>
      <c r="E3" s="80"/>
      <c r="F3" s="80"/>
      <c r="G3" s="80"/>
      <c r="H3" s="80"/>
      <c r="I3" s="80"/>
      <c r="J3" s="81"/>
      <c r="L3" s="79" t="s">
        <v>1</v>
      </c>
      <c r="M3" s="80"/>
      <c r="N3" s="80"/>
      <c r="O3" s="80"/>
      <c r="P3" s="80"/>
      <c r="Q3" s="80"/>
      <c r="R3" s="80"/>
      <c r="S3" s="80"/>
      <c r="T3" s="81"/>
    </row>
    <row r="4" spans="2:20" ht="12.75">
      <c r="B4" s="28">
        <v>-4</v>
      </c>
      <c r="C4" s="29" t="s">
        <v>0</v>
      </c>
      <c r="D4" s="29">
        <v>1</v>
      </c>
      <c r="E4" s="29"/>
      <c r="F4" s="29"/>
      <c r="G4" s="29"/>
      <c r="H4" s="29"/>
      <c r="I4" s="29"/>
      <c r="J4" s="30"/>
      <c r="L4" s="28">
        <v>-2</v>
      </c>
      <c r="M4" s="31" t="s">
        <v>13</v>
      </c>
      <c r="N4" s="29">
        <v>1</v>
      </c>
      <c r="O4" s="37"/>
      <c r="P4" s="37"/>
      <c r="Q4" s="37"/>
      <c r="R4" s="37"/>
      <c r="S4" s="37"/>
      <c r="T4" s="38"/>
    </row>
    <row r="5" spans="2:20" ht="12.75">
      <c r="B5" s="22"/>
      <c r="C5" s="23"/>
      <c r="D5" s="23"/>
      <c r="E5" s="23"/>
      <c r="F5" s="23"/>
      <c r="G5" s="23"/>
      <c r="H5" s="23"/>
      <c r="I5" s="23"/>
      <c r="J5" s="24"/>
      <c r="L5" s="22"/>
      <c r="M5" s="23"/>
      <c r="N5" s="23"/>
      <c r="O5" s="23"/>
      <c r="P5" s="23"/>
      <c r="Q5" s="23"/>
      <c r="R5" s="23"/>
      <c r="S5" s="23"/>
      <c r="T5" s="24"/>
    </row>
    <row r="6" spans="2:20" ht="15">
      <c r="B6" s="79" t="s">
        <v>2</v>
      </c>
      <c r="C6" s="80"/>
      <c r="D6" s="80"/>
      <c r="E6" s="80"/>
      <c r="F6" s="80"/>
      <c r="G6" s="80"/>
      <c r="H6" s="80"/>
      <c r="I6" s="80"/>
      <c r="J6" s="81"/>
      <c r="L6" s="79" t="s">
        <v>2</v>
      </c>
      <c r="M6" s="80"/>
      <c r="N6" s="80"/>
      <c r="O6" s="80"/>
      <c r="P6" s="80"/>
      <c r="Q6" s="80"/>
      <c r="R6" s="80"/>
      <c r="S6" s="80"/>
      <c r="T6" s="81"/>
    </row>
    <row r="7" spans="2:20" ht="12.75">
      <c r="B7" s="22" t="s">
        <v>16</v>
      </c>
      <c r="C7" s="23">
        <f>IF(B4&gt;0,B4,0)</f>
        <v>0</v>
      </c>
      <c r="D7" s="23">
        <f>IF(AND(C4="+",D4&gt;0),D4,0)</f>
        <v>1</v>
      </c>
      <c r="E7" s="23">
        <f>IF(AND(E4="+",F4&gt;0),F4,0)</f>
        <v>0</v>
      </c>
      <c r="F7" s="23">
        <f>IF(AND(G4="+",H4&gt;0),H4,0)</f>
        <v>0</v>
      </c>
      <c r="G7" s="23">
        <f>IF(AND(I4="+",J4&gt;0),J4,0)</f>
        <v>0</v>
      </c>
      <c r="H7" s="23"/>
      <c r="I7" s="23">
        <f>SUM(C7:G7)</f>
        <v>1</v>
      </c>
      <c r="J7" s="24"/>
      <c r="L7" s="22" t="s">
        <v>23</v>
      </c>
      <c r="M7" s="23" t="str">
        <f>IF(L4&lt;0,"NEGATIVO","POSITIVO")</f>
        <v>NEGATIVO</v>
      </c>
      <c r="N7" s="23"/>
      <c r="O7" s="23" t="str">
        <f>IF(N4&lt;0,"NEGATIVO","POSITIVO")</f>
        <v>POSITIVO</v>
      </c>
      <c r="P7" s="23"/>
      <c r="Q7" s="23" t="s">
        <v>24</v>
      </c>
      <c r="R7" s="23"/>
      <c r="S7" s="23" t="str">
        <f>IF(M7&lt;&gt;O7,"Sim","Não")</f>
        <v>Sim</v>
      </c>
      <c r="T7" s="24"/>
    </row>
    <row r="8" spans="2:20" ht="12.75">
      <c r="B8" s="22" t="s">
        <v>17</v>
      </c>
      <c r="C8" s="23">
        <f>ABS(IF(B4&lt;0,B4,0))</f>
        <v>4</v>
      </c>
      <c r="D8" s="23">
        <f>ABS(IF(OR(AND(C4="-",D4&gt;0),AND(C4="+",D4&lt;0)),D4,0))</f>
        <v>0</v>
      </c>
      <c r="E8" s="23">
        <f>ABS(IF(OR(AND(E4="-",F4&gt;0),AND(E4="+",F4&lt;0)),F4,0))</f>
        <v>0</v>
      </c>
      <c r="F8" s="23">
        <f>ABS(IF(OR(AND(G4="-",H4&gt;0),AND(G4="+",H4&lt;0)),H4,0))</f>
        <v>0</v>
      </c>
      <c r="G8" s="23">
        <f>ABS(IF(OR(AND(I4="-",J4&gt;0),AND(I4="+",J4&lt;0)),J4,0))</f>
        <v>0</v>
      </c>
      <c r="H8" s="23"/>
      <c r="I8" s="23">
        <f>SUM(C8:G8)</f>
        <v>4</v>
      </c>
      <c r="J8" s="24"/>
      <c r="L8" s="22"/>
      <c r="M8" s="23"/>
      <c r="N8" s="23"/>
      <c r="O8" s="23"/>
      <c r="P8" s="23"/>
      <c r="Q8" s="23"/>
      <c r="R8" s="23"/>
      <c r="S8" s="23"/>
      <c r="T8" s="24"/>
    </row>
    <row r="9" spans="2:20" ht="12.75">
      <c r="B9" s="22"/>
      <c r="C9" s="23"/>
      <c r="D9" s="23"/>
      <c r="E9" s="23"/>
      <c r="F9" s="23"/>
      <c r="G9" s="23"/>
      <c r="H9" s="23"/>
      <c r="I9" s="23"/>
      <c r="J9" s="24"/>
      <c r="L9" s="22"/>
      <c r="M9" s="23"/>
      <c r="N9" s="23"/>
      <c r="O9" s="23"/>
      <c r="P9" s="23"/>
      <c r="Q9" s="23"/>
      <c r="R9" s="23"/>
      <c r="S9" s="23"/>
      <c r="T9" s="24"/>
    </row>
    <row r="10" spans="2:20" ht="15">
      <c r="B10" s="79" t="s">
        <v>4</v>
      </c>
      <c r="C10" s="80"/>
      <c r="D10" s="80"/>
      <c r="E10" s="80"/>
      <c r="F10" s="80"/>
      <c r="G10" s="80"/>
      <c r="H10" s="80"/>
      <c r="I10" s="80"/>
      <c r="J10" s="81"/>
      <c r="L10" s="79" t="s">
        <v>4</v>
      </c>
      <c r="M10" s="80"/>
      <c r="N10" s="80"/>
      <c r="O10" s="80"/>
      <c r="P10" s="80"/>
      <c r="Q10" s="80"/>
      <c r="R10" s="80"/>
      <c r="S10" s="80"/>
      <c r="T10" s="81"/>
    </row>
    <row r="11" spans="2:20" ht="13.5" thickBot="1">
      <c r="B11" s="25">
        <f>+I7-I8</f>
        <v>-3</v>
      </c>
      <c r="C11" s="26"/>
      <c r="D11" s="26"/>
      <c r="E11" s="26"/>
      <c r="F11" s="26"/>
      <c r="G11" s="26"/>
      <c r="H11" s="26"/>
      <c r="I11" s="26"/>
      <c r="J11" s="27"/>
      <c r="L11" s="25">
        <f>IF(S7="Sim",(ABS(L4)/ABS(N4))*(-1),ABS(L4)/ABS(N4))</f>
        <v>-2</v>
      </c>
      <c r="M11" s="26"/>
      <c r="N11" s="26"/>
      <c r="O11" s="26"/>
      <c r="P11" s="26"/>
      <c r="Q11" s="26"/>
      <c r="R11" s="26"/>
      <c r="S11" s="26"/>
      <c r="T11" s="27"/>
    </row>
    <row r="12" ht="13.5" thickBot="1"/>
    <row r="13" spans="2:10" ht="19.5">
      <c r="B13" s="85" t="s">
        <v>18</v>
      </c>
      <c r="C13" s="86"/>
      <c r="D13" s="86"/>
      <c r="E13" s="86"/>
      <c r="F13" s="86"/>
      <c r="G13" s="86"/>
      <c r="H13" s="86"/>
      <c r="I13" s="86"/>
      <c r="J13" s="87"/>
    </row>
    <row r="14" spans="2:10" ht="15">
      <c r="B14" s="79" t="s">
        <v>1</v>
      </c>
      <c r="C14" s="80"/>
      <c r="D14" s="80"/>
      <c r="E14" s="80"/>
      <c r="F14" s="80"/>
      <c r="G14" s="80"/>
      <c r="H14" s="80"/>
      <c r="I14" s="80"/>
      <c r="J14" s="81"/>
    </row>
    <row r="15" spans="2:10" ht="12.75">
      <c r="B15" s="28">
        <v>5</v>
      </c>
      <c r="C15" s="31" t="s">
        <v>14</v>
      </c>
      <c r="D15" s="29">
        <v>4</v>
      </c>
      <c r="E15" s="31" t="s">
        <v>14</v>
      </c>
      <c r="F15" s="29">
        <v>-1</v>
      </c>
      <c r="G15" s="31" t="s">
        <v>14</v>
      </c>
      <c r="H15" s="29">
        <v>-2</v>
      </c>
      <c r="I15" s="31" t="s">
        <v>14</v>
      </c>
      <c r="J15" s="30"/>
    </row>
    <row r="16" spans="2:10" ht="12.75">
      <c r="B16" s="22"/>
      <c r="C16" s="23"/>
      <c r="D16" s="23"/>
      <c r="E16" s="23"/>
      <c r="F16" s="23"/>
      <c r="G16" s="23"/>
      <c r="H16" s="23"/>
      <c r="I16" s="23"/>
      <c r="J16" s="24"/>
    </row>
    <row r="17" spans="2:10" ht="15">
      <c r="B17" s="79" t="s">
        <v>2</v>
      </c>
      <c r="C17" s="80"/>
      <c r="D17" s="80"/>
      <c r="E17" s="80"/>
      <c r="F17" s="80"/>
      <c r="G17" s="80"/>
      <c r="H17" s="80"/>
      <c r="I17" s="80"/>
      <c r="J17" s="81"/>
    </row>
    <row r="18" spans="2:10" ht="12.75">
      <c r="B18" s="34" t="s">
        <v>17</v>
      </c>
      <c r="C18" s="23">
        <f>IF(B15&lt;0,1,0)</f>
        <v>0</v>
      </c>
      <c r="D18" s="23">
        <f>IF(D15&lt;0,1,0)</f>
        <v>0</v>
      </c>
      <c r="E18" s="23">
        <f>IF(F15&lt;0,1,0)</f>
        <v>1</v>
      </c>
      <c r="F18" s="23">
        <f>IF(H15&lt;0,1,0)</f>
        <v>1</v>
      </c>
      <c r="G18" s="23">
        <f>IF(J15&lt;0,1,0)</f>
        <v>0</v>
      </c>
      <c r="H18" s="36">
        <f>SUM(C18:G18)</f>
        <v>2</v>
      </c>
      <c r="I18" s="33" t="s">
        <v>19</v>
      </c>
      <c r="J18" s="32" t="str">
        <f>IF(MOD(H18,2)=0,"Não","Sim")</f>
        <v>Não</v>
      </c>
    </row>
    <row r="19" spans="2:10" ht="12.75">
      <c r="B19" s="22"/>
      <c r="C19" s="23"/>
      <c r="D19" s="23"/>
      <c r="E19" s="23"/>
      <c r="F19" s="23"/>
      <c r="G19" s="23"/>
      <c r="H19" s="23"/>
      <c r="I19" s="23"/>
      <c r="J19" s="24"/>
    </row>
    <row r="20" spans="2:10" ht="15">
      <c r="B20" s="79" t="s">
        <v>3</v>
      </c>
      <c r="C20" s="80"/>
      <c r="D20" s="80"/>
      <c r="E20" s="80"/>
      <c r="F20" s="80"/>
      <c r="G20" s="80"/>
      <c r="H20" s="80"/>
      <c r="I20" s="80"/>
      <c r="J20" s="81"/>
    </row>
    <row r="21" spans="2:10" ht="12.75">
      <c r="B21" s="35" t="s">
        <v>20</v>
      </c>
      <c r="C21" s="23">
        <f>ABS(B15)</f>
        <v>5</v>
      </c>
      <c r="D21" s="23">
        <f>ABS(D15)</f>
        <v>4</v>
      </c>
      <c r="E21" s="23">
        <f>ABS(F15)</f>
        <v>1</v>
      </c>
      <c r="F21" s="23">
        <f>ABS(H15)</f>
        <v>2</v>
      </c>
      <c r="G21" s="23">
        <f>ABS(J15)</f>
        <v>0</v>
      </c>
      <c r="H21" s="23"/>
      <c r="I21" s="33" t="s">
        <v>9</v>
      </c>
      <c r="J21" s="32">
        <f>+C21*IF(D21=0,1,D21)*IF(E21=0,1,E21)*IF(F21=0,1,F21)*IF(G21=0,1,G21)</f>
        <v>40</v>
      </c>
    </row>
    <row r="22" spans="2:10" ht="15">
      <c r="B22" s="19"/>
      <c r="C22" s="20"/>
      <c r="D22" s="20"/>
      <c r="E22" s="20"/>
      <c r="F22" s="20"/>
      <c r="G22" s="20"/>
      <c r="H22" s="20"/>
      <c r="I22" s="20"/>
      <c r="J22" s="21"/>
    </row>
    <row r="23" spans="2:10" ht="15">
      <c r="B23" s="79" t="s">
        <v>4</v>
      </c>
      <c r="C23" s="80"/>
      <c r="D23" s="80"/>
      <c r="E23" s="80"/>
      <c r="F23" s="80"/>
      <c r="G23" s="80"/>
      <c r="H23" s="80"/>
      <c r="I23" s="80"/>
      <c r="J23" s="81"/>
    </row>
    <row r="24" spans="2:10" ht="13.5" thickBot="1">
      <c r="B24" s="25">
        <f>IF(J18="Sim",+J21*(-1),+J21)</f>
        <v>40</v>
      </c>
      <c r="C24" s="26"/>
      <c r="D24" s="26"/>
      <c r="E24" s="26"/>
      <c r="F24" s="26"/>
      <c r="G24" s="26"/>
      <c r="H24" s="26"/>
      <c r="I24" s="26"/>
      <c r="J24" s="27"/>
    </row>
  </sheetData>
  <mergeCells count="13">
    <mergeCell ref="L2:T2"/>
    <mergeCell ref="L3:T3"/>
    <mergeCell ref="L6:T6"/>
    <mergeCell ref="L10:T10"/>
    <mergeCell ref="B14:J14"/>
    <mergeCell ref="B17:J17"/>
    <mergeCell ref="B23:J23"/>
    <mergeCell ref="B20:J20"/>
    <mergeCell ref="B6:J6"/>
    <mergeCell ref="B10:J10"/>
    <mergeCell ref="B13:J13"/>
    <mergeCell ref="B2:J2"/>
    <mergeCell ref="B3:J3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showGridLines="0" showZeros="0" workbookViewId="0" topLeftCell="A1">
      <selection activeCell="K25" sqref="K25"/>
    </sheetView>
  </sheetViews>
  <sheetFormatPr defaultColWidth="9.140625" defaultRowHeight="12.75"/>
  <sheetData>
    <row r="1" ht="13.5" thickBot="1"/>
    <row r="2" spans="2:9" ht="19.5">
      <c r="B2" s="85" t="s">
        <v>35</v>
      </c>
      <c r="C2" s="86"/>
      <c r="D2" s="86"/>
      <c r="E2" s="86"/>
      <c r="F2" s="86"/>
      <c r="G2" s="86"/>
      <c r="H2" s="86"/>
      <c r="I2" s="87"/>
    </row>
    <row r="3" spans="2:9" ht="15.75" thickBot="1">
      <c r="B3" s="79" t="s">
        <v>1</v>
      </c>
      <c r="C3" s="80"/>
      <c r="D3" s="80"/>
      <c r="E3" s="80"/>
      <c r="F3" s="80"/>
      <c r="G3" s="80"/>
      <c r="H3" s="80"/>
      <c r="I3" s="81"/>
    </row>
    <row r="4" spans="2:9" ht="13.5" thickBot="1">
      <c r="B4" s="41" t="s">
        <v>25</v>
      </c>
      <c r="C4" s="42" t="s">
        <v>26</v>
      </c>
      <c r="D4" s="42" t="s">
        <v>27</v>
      </c>
      <c r="E4" s="43">
        <v>35</v>
      </c>
      <c r="F4" s="42" t="s">
        <v>29</v>
      </c>
      <c r="G4" s="44" t="s">
        <v>28</v>
      </c>
      <c r="H4" s="42" t="s">
        <v>9</v>
      </c>
      <c r="I4" s="45" t="s">
        <v>30</v>
      </c>
    </row>
    <row r="5" spans="2:9" ht="13.5" thickBot="1">
      <c r="B5" s="40"/>
      <c r="C5" s="39"/>
      <c r="D5" s="39"/>
      <c r="E5" s="39"/>
      <c r="F5" s="39"/>
      <c r="G5" s="46">
        <v>2</v>
      </c>
      <c r="H5" s="39"/>
      <c r="I5" s="47">
        <v>8</v>
      </c>
    </row>
    <row r="6" spans="2:9" ht="13.5" thickBot="1">
      <c r="B6" s="22"/>
      <c r="C6" s="23"/>
      <c r="D6" s="23"/>
      <c r="E6" s="23"/>
      <c r="F6" s="23"/>
      <c r="G6" s="23"/>
      <c r="H6" s="23"/>
      <c r="I6" s="24"/>
    </row>
    <row r="7" spans="2:9" ht="15">
      <c r="B7" s="90" t="s">
        <v>32</v>
      </c>
      <c r="C7" s="91"/>
      <c r="D7" s="91"/>
      <c r="E7" s="91"/>
      <c r="F7" s="91"/>
      <c r="G7" s="91"/>
      <c r="H7" s="91"/>
      <c r="I7" s="57"/>
    </row>
    <row r="8" spans="2:9" ht="13.5" thickBot="1">
      <c r="B8" s="40" t="s">
        <v>31</v>
      </c>
      <c r="C8" s="33" t="s">
        <v>9</v>
      </c>
      <c r="D8" s="39" t="str">
        <f>+G4</f>
        <v>X</v>
      </c>
      <c r="E8" s="33" t="s">
        <v>9</v>
      </c>
      <c r="F8" s="39" t="s">
        <v>30</v>
      </c>
      <c r="G8" s="23"/>
      <c r="H8" s="23"/>
      <c r="I8" s="24"/>
    </row>
    <row r="9" spans="2:9" ht="13.5" thickBot="1">
      <c r="B9" s="40" t="str">
        <f>CONCATENATE(G5," + ",I5)</f>
        <v>2 + 8</v>
      </c>
      <c r="C9" s="39"/>
      <c r="D9" s="39">
        <f>+G5</f>
        <v>2</v>
      </c>
      <c r="E9" s="39"/>
      <c r="F9" s="39">
        <f>+I5</f>
        <v>8</v>
      </c>
      <c r="G9" s="26"/>
      <c r="H9" s="26"/>
      <c r="I9" s="27"/>
    </row>
    <row r="10" spans="2:9" ht="13.5" thickBot="1">
      <c r="B10" s="22"/>
      <c r="C10" s="23"/>
      <c r="D10" s="23"/>
      <c r="E10" s="23"/>
      <c r="F10" s="23"/>
      <c r="G10" s="23"/>
      <c r="H10" s="23"/>
      <c r="I10" s="24"/>
    </row>
    <row r="11" spans="2:9" ht="15">
      <c r="B11" s="90" t="s">
        <v>33</v>
      </c>
      <c r="C11" s="91"/>
      <c r="D11" s="91"/>
      <c r="E11" s="57"/>
      <c r="F11" s="90" t="s">
        <v>34</v>
      </c>
      <c r="G11" s="91"/>
      <c r="H11" s="91"/>
      <c r="I11" s="57"/>
    </row>
    <row r="12" spans="2:9" ht="13.5" thickBot="1">
      <c r="B12" s="40">
        <f>+E4</f>
        <v>35</v>
      </c>
      <c r="C12" s="33" t="s">
        <v>9</v>
      </c>
      <c r="D12" s="39" t="str">
        <f>+D8</f>
        <v>X</v>
      </c>
      <c r="E12" s="24"/>
      <c r="F12" s="40">
        <f>+E4</f>
        <v>35</v>
      </c>
      <c r="G12" s="33" t="s">
        <v>9</v>
      </c>
      <c r="H12" s="39" t="str">
        <f>+F8</f>
        <v>Y</v>
      </c>
      <c r="I12" s="24"/>
    </row>
    <row r="13" spans="2:9" ht="12.75">
      <c r="B13" s="34" t="str">
        <f>CONCATENATE(G5," + ",I5)</f>
        <v>2 + 8</v>
      </c>
      <c r="C13" s="33"/>
      <c r="D13" s="33">
        <f>+D9</f>
        <v>2</v>
      </c>
      <c r="E13" s="24"/>
      <c r="F13" s="34" t="str">
        <f>CONCATENATE(G5," + ",I5)</f>
        <v>2 + 8</v>
      </c>
      <c r="G13" s="33"/>
      <c r="H13" s="33">
        <f>+F9</f>
        <v>8</v>
      </c>
      <c r="I13" s="24"/>
    </row>
    <row r="14" spans="2:9" ht="12.75">
      <c r="B14" s="34"/>
      <c r="C14" s="33"/>
      <c r="D14" s="33"/>
      <c r="E14" s="24"/>
      <c r="F14" s="34"/>
      <c r="G14" s="33"/>
      <c r="H14" s="33"/>
      <c r="I14" s="24"/>
    </row>
    <row r="15" spans="2:9" ht="13.5" thickBot="1">
      <c r="B15" s="40">
        <f>+E4</f>
        <v>35</v>
      </c>
      <c r="C15" s="33" t="s">
        <v>9</v>
      </c>
      <c r="D15" s="39" t="s">
        <v>28</v>
      </c>
      <c r="E15" s="24"/>
      <c r="F15" s="40">
        <f>+E4</f>
        <v>35</v>
      </c>
      <c r="G15" s="33" t="s">
        <v>9</v>
      </c>
      <c r="H15" s="39" t="s">
        <v>30</v>
      </c>
      <c r="I15" s="24"/>
    </row>
    <row r="16" spans="2:9" ht="12.75">
      <c r="B16" s="34">
        <f>+G5+I5</f>
        <v>10</v>
      </c>
      <c r="C16" s="33"/>
      <c r="D16" s="33">
        <f>+D13</f>
        <v>2</v>
      </c>
      <c r="E16" s="24"/>
      <c r="F16" s="34">
        <f>+G5+I5</f>
        <v>10</v>
      </c>
      <c r="G16" s="33"/>
      <c r="H16" s="33">
        <f>+H13</f>
        <v>8</v>
      </c>
      <c r="I16" s="24"/>
    </row>
    <row r="17" spans="2:9" ht="12.75">
      <c r="B17" s="34"/>
      <c r="C17" s="33"/>
      <c r="D17" s="33"/>
      <c r="E17" s="24"/>
      <c r="F17" s="34"/>
      <c r="G17" s="33"/>
      <c r="H17" s="33"/>
      <c r="I17" s="24"/>
    </row>
    <row r="18" spans="2:9" ht="12.75">
      <c r="B18" s="34" t="str">
        <f>CONCATENATE(B15," . ",D16)</f>
        <v>35 . 2</v>
      </c>
      <c r="C18" s="33" t="s">
        <v>9</v>
      </c>
      <c r="D18" s="33" t="str">
        <f>CONCATENATE(D15," . ",B16)</f>
        <v>X . 10</v>
      </c>
      <c r="E18" s="24"/>
      <c r="F18" s="34" t="str">
        <f>CONCATENATE(F15," . ",H16)</f>
        <v>35 . 8</v>
      </c>
      <c r="G18" s="33" t="s">
        <v>9</v>
      </c>
      <c r="H18" s="33" t="str">
        <f>CONCATENATE(H15," . ",F16)</f>
        <v>Y . 10</v>
      </c>
      <c r="I18" s="24"/>
    </row>
    <row r="19" spans="2:9" ht="12.75">
      <c r="B19" s="34"/>
      <c r="C19" s="33"/>
      <c r="D19" s="33"/>
      <c r="E19" s="24"/>
      <c r="F19" s="34"/>
      <c r="G19" s="33"/>
      <c r="H19" s="33"/>
      <c r="I19" s="24"/>
    </row>
    <row r="20" spans="2:9" ht="12.75">
      <c r="B20" s="34">
        <f>+B15*D16</f>
        <v>70</v>
      </c>
      <c r="C20" s="33" t="s">
        <v>9</v>
      </c>
      <c r="D20" s="33" t="str">
        <f>+D18</f>
        <v>X . 10</v>
      </c>
      <c r="E20" s="24"/>
      <c r="F20" s="34">
        <f>+F15*H16</f>
        <v>280</v>
      </c>
      <c r="G20" s="33" t="s">
        <v>9</v>
      </c>
      <c r="H20" s="33" t="str">
        <f>+H18</f>
        <v>Y . 10</v>
      </c>
      <c r="I20" s="24"/>
    </row>
    <row r="21" spans="2:9" ht="12.75">
      <c r="B21" s="34"/>
      <c r="C21" s="33"/>
      <c r="D21" s="33"/>
      <c r="E21" s="24"/>
      <c r="F21" s="34"/>
      <c r="G21" s="33"/>
      <c r="H21" s="33"/>
      <c r="I21" s="24"/>
    </row>
    <row r="22" spans="2:9" ht="13.5" thickBot="1">
      <c r="B22" s="40">
        <f>+B20</f>
        <v>70</v>
      </c>
      <c r="C22" s="33" t="s">
        <v>9</v>
      </c>
      <c r="D22" s="33" t="s">
        <v>28</v>
      </c>
      <c r="E22" s="24"/>
      <c r="F22" s="40">
        <f>+F20</f>
        <v>280</v>
      </c>
      <c r="G22" s="33" t="s">
        <v>9</v>
      </c>
      <c r="H22" s="33" t="s">
        <v>30</v>
      </c>
      <c r="I22" s="24"/>
    </row>
    <row r="23" spans="2:9" ht="12.75">
      <c r="B23" s="34">
        <f>+B16</f>
        <v>10</v>
      </c>
      <c r="C23" s="33"/>
      <c r="D23" s="33"/>
      <c r="E23" s="24"/>
      <c r="F23" s="34">
        <f>+F16</f>
        <v>10</v>
      </c>
      <c r="G23" s="33"/>
      <c r="H23" s="33"/>
      <c r="I23" s="24"/>
    </row>
    <row r="24" spans="2:9" ht="12.75">
      <c r="B24" s="34"/>
      <c r="C24" s="33"/>
      <c r="D24" s="33"/>
      <c r="E24" s="24"/>
      <c r="F24" s="34"/>
      <c r="G24" s="33"/>
      <c r="H24" s="33"/>
      <c r="I24" s="24"/>
    </row>
    <row r="25" spans="2:9" ht="12.75">
      <c r="B25" s="34">
        <f>+B22/B23</f>
        <v>7</v>
      </c>
      <c r="C25" s="33" t="s">
        <v>9</v>
      </c>
      <c r="D25" s="33" t="s">
        <v>28</v>
      </c>
      <c r="E25" s="24"/>
      <c r="F25" s="34">
        <f>+F22/F23</f>
        <v>28</v>
      </c>
      <c r="G25" s="33" t="s">
        <v>9</v>
      </c>
      <c r="H25" s="33" t="s">
        <v>30</v>
      </c>
      <c r="I25" s="24"/>
    </row>
    <row r="26" spans="2:9" ht="12.75">
      <c r="B26" s="34"/>
      <c r="C26" s="33"/>
      <c r="D26" s="33"/>
      <c r="E26" s="24"/>
      <c r="F26" s="34"/>
      <c r="G26" s="33"/>
      <c r="H26" s="33"/>
      <c r="I26" s="24"/>
    </row>
    <row r="27" spans="2:9" ht="12.75">
      <c r="B27" s="88" t="str">
        <f>CONCATENATE("X = ",B25)</f>
        <v>X = 7</v>
      </c>
      <c r="C27" s="89"/>
      <c r="D27" s="89"/>
      <c r="E27" s="24"/>
      <c r="F27" s="88" t="str">
        <f>CONCATENATE("Y = ",F25)</f>
        <v>Y = 28</v>
      </c>
      <c r="G27" s="89"/>
      <c r="H27" s="89"/>
      <c r="I27" s="24"/>
    </row>
    <row r="28" spans="2:9" ht="13.5" thickBot="1">
      <c r="B28" s="25"/>
      <c r="C28" s="26"/>
      <c r="D28" s="26"/>
      <c r="E28" s="27"/>
      <c r="F28" s="25"/>
      <c r="G28" s="26"/>
      <c r="H28" s="26"/>
      <c r="I28" s="27"/>
    </row>
  </sheetData>
  <mergeCells count="7">
    <mergeCell ref="B27:D27"/>
    <mergeCell ref="F27:H27"/>
    <mergeCell ref="B7:I7"/>
    <mergeCell ref="B2:I2"/>
    <mergeCell ref="B3:I3"/>
    <mergeCell ref="B11:E11"/>
    <mergeCell ref="F11:I11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="80" zoomScaleNormal="80" workbookViewId="0" topLeftCell="A1">
      <selection activeCell="E19" sqref="E19"/>
    </sheetView>
  </sheetViews>
  <sheetFormatPr defaultColWidth="9.140625" defaultRowHeight="12.75"/>
  <cols>
    <col min="1" max="1" width="1.57421875" style="0" customWidth="1"/>
    <col min="3" max="3" width="12.140625" style="0" customWidth="1"/>
    <col min="4" max="4" width="9.28125" style="0" bestFit="1" customWidth="1"/>
    <col min="5" max="5" width="14.28125" style="0" bestFit="1" customWidth="1"/>
    <col min="7" max="7" width="3.421875" style="0" customWidth="1"/>
    <col min="8" max="8" width="14.28125" style="0" bestFit="1" customWidth="1"/>
    <col min="9" max="9" width="7.28125" style="0" customWidth="1"/>
    <col min="10" max="16" width="15.7109375" style="0" customWidth="1"/>
  </cols>
  <sheetData>
    <row r="1" ht="13.5" thickBot="1"/>
    <row r="2" spans="2:15" ht="19.5" customHeight="1">
      <c r="B2" s="85" t="s">
        <v>40</v>
      </c>
      <c r="C2" s="86"/>
      <c r="D2" s="86"/>
      <c r="E2" s="86"/>
      <c r="F2" s="86"/>
      <c r="G2" s="86"/>
      <c r="H2" s="87"/>
      <c r="J2" s="85" t="s">
        <v>41</v>
      </c>
      <c r="K2" s="86"/>
      <c r="L2" s="86"/>
      <c r="M2" s="86"/>
      <c r="N2" s="86"/>
      <c r="O2" s="87"/>
    </row>
    <row r="3" spans="2:15" ht="15.75" thickBot="1">
      <c r="B3" s="60" t="s">
        <v>1</v>
      </c>
      <c r="C3" s="61"/>
      <c r="D3" s="61"/>
      <c r="E3" s="61"/>
      <c r="F3" s="61"/>
      <c r="G3" s="61"/>
      <c r="H3" s="62"/>
      <c r="J3" s="60" t="s">
        <v>1</v>
      </c>
      <c r="K3" s="61"/>
      <c r="L3" s="61"/>
      <c r="M3" s="61"/>
      <c r="N3" s="61"/>
      <c r="O3" s="62"/>
    </row>
    <row r="4" spans="2:15" ht="12.75">
      <c r="B4" s="50" t="s">
        <v>36</v>
      </c>
      <c r="C4" s="48"/>
      <c r="D4" s="51">
        <v>4</v>
      </c>
      <c r="E4" s="52" t="s">
        <v>37</v>
      </c>
      <c r="F4" s="48"/>
      <c r="G4" s="48"/>
      <c r="H4" s="64">
        <v>10000</v>
      </c>
      <c r="J4" s="68" t="s">
        <v>43</v>
      </c>
      <c r="K4" s="69">
        <v>3</v>
      </c>
      <c r="L4" s="70" t="s">
        <v>42</v>
      </c>
      <c r="M4" s="70"/>
      <c r="N4" s="70"/>
      <c r="O4" s="71"/>
    </row>
    <row r="5" spans="2:15" ht="12.75">
      <c r="B5" s="55" t="s">
        <v>38</v>
      </c>
      <c r="C5" s="49"/>
      <c r="D5" s="49"/>
      <c r="E5" s="54">
        <v>12300</v>
      </c>
      <c r="F5" s="49" t="s">
        <v>39</v>
      </c>
      <c r="G5" s="53"/>
      <c r="H5" s="56"/>
      <c r="J5" s="72">
        <v>18000</v>
      </c>
      <c r="K5" s="73">
        <v>22500</v>
      </c>
      <c r="L5" s="73">
        <v>27000</v>
      </c>
      <c r="M5" s="23" t="s">
        <v>45</v>
      </c>
      <c r="N5" s="23"/>
      <c r="O5" s="76">
        <v>54000</v>
      </c>
    </row>
    <row r="6" spans="2:15" ht="13.5" thickBot="1">
      <c r="B6" s="22"/>
      <c r="C6" s="23"/>
      <c r="D6" s="23"/>
      <c r="E6" s="23"/>
      <c r="F6" s="23"/>
      <c r="G6" s="23"/>
      <c r="H6" s="24"/>
      <c r="J6" s="22" t="s">
        <v>46</v>
      </c>
      <c r="K6" s="23"/>
      <c r="L6" s="23"/>
      <c r="M6" s="23"/>
      <c r="N6" s="23"/>
      <c r="O6" s="24"/>
    </row>
    <row r="7" spans="2:15" ht="15.75" thickBot="1">
      <c r="B7" s="90" t="s">
        <v>2</v>
      </c>
      <c r="C7" s="91"/>
      <c r="D7" s="91"/>
      <c r="E7" s="91"/>
      <c r="F7" s="91"/>
      <c r="G7" s="91"/>
      <c r="H7" s="57"/>
      <c r="J7" s="25"/>
      <c r="K7" s="26"/>
      <c r="L7" s="26"/>
      <c r="M7" s="26"/>
      <c r="N7" s="26"/>
      <c r="O7" s="27"/>
    </row>
    <row r="8" spans="2:15" ht="15">
      <c r="B8" s="63">
        <f>+E5</f>
        <v>12300</v>
      </c>
      <c r="C8" s="92"/>
      <c r="D8" s="33"/>
      <c r="E8" s="33"/>
      <c r="F8" s="33"/>
      <c r="G8" s="23"/>
      <c r="H8" s="24"/>
      <c r="J8" s="90" t="s">
        <v>32</v>
      </c>
      <c r="K8" s="91"/>
      <c r="L8" s="91"/>
      <c r="M8" s="91"/>
      <c r="N8" s="91"/>
      <c r="O8" s="57"/>
    </row>
    <row r="9" spans="2:15" ht="12.75">
      <c r="B9" s="88">
        <f>+D4</f>
        <v>4</v>
      </c>
      <c r="C9" s="89"/>
      <c r="D9" s="33"/>
      <c r="E9" s="33"/>
      <c r="F9" s="33"/>
      <c r="G9" s="23"/>
      <c r="H9" s="24"/>
      <c r="J9" s="22"/>
      <c r="K9" s="23"/>
      <c r="L9" s="23"/>
      <c r="M9" s="23"/>
      <c r="N9" s="23"/>
      <c r="O9" s="24"/>
    </row>
    <row r="10" spans="2:15" ht="13.5" thickBot="1">
      <c r="B10" s="25"/>
      <c r="C10" s="26"/>
      <c r="D10" s="26"/>
      <c r="E10" s="26"/>
      <c r="F10" s="26"/>
      <c r="G10" s="26"/>
      <c r="H10" s="27"/>
      <c r="J10" s="40" t="s">
        <v>28</v>
      </c>
      <c r="K10" s="33" t="s">
        <v>9</v>
      </c>
      <c r="L10" s="39" t="s">
        <v>30</v>
      </c>
      <c r="M10" s="33" t="s">
        <v>9</v>
      </c>
      <c r="N10" s="39" t="s">
        <v>44</v>
      </c>
      <c r="O10" s="65" t="str">
        <f>CONCATENATE(" = ",O5)</f>
        <v> = 54000</v>
      </c>
    </row>
    <row r="11" spans="2:15" ht="15">
      <c r="B11" s="90" t="s">
        <v>4</v>
      </c>
      <c r="C11" s="91"/>
      <c r="D11" s="91"/>
      <c r="E11" s="91"/>
      <c r="F11" s="91"/>
      <c r="G11" s="91"/>
      <c r="H11" s="57"/>
      <c r="J11" s="66">
        <f>+J5</f>
        <v>18000</v>
      </c>
      <c r="K11" s="67"/>
      <c r="L11" s="67">
        <f>+K5</f>
        <v>22500</v>
      </c>
      <c r="M11" s="23"/>
      <c r="N11" s="67">
        <f>+L5</f>
        <v>27000</v>
      </c>
      <c r="O11" s="24"/>
    </row>
    <row r="12" spans="2:15" ht="13.5" thickBot="1">
      <c r="B12" s="63">
        <f>+E5/D4</f>
        <v>3075</v>
      </c>
      <c r="C12" s="92"/>
      <c r="D12" s="33"/>
      <c r="E12" s="23"/>
      <c r="F12" s="33"/>
      <c r="G12" s="33"/>
      <c r="H12" s="32"/>
      <c r="J12" s="25"/>
      <c r="K12" s="26"/>
      <c r="L12" s="26"/>
      <c r="M12" s="26"/>
      <c r="N12" s="26"/>
      <c r="O12" s="27"/>
    </row>
    <row r="13" spans="2:15" ht="15.75" thickBot="1">
      <c r="B13" s="25"/>
      <c r="C13" s="26"/>
      <c r="D13" s="26"/>
      <c r="E13" s="26"/>
      <c r="F13" s="26"/>
      <c r="G13" s="26"/>
      <c r="H13" s="27"/>
      <c r="J13" s="90" t="s">
        <v>47</v>
      </c>
      <c r="K13" s="91"/>
      <c r="L13" s="91"/>
      <c r="M13" s="91"/>
      <c r="N13" s="91"/>
      <c r="O13" s="57"/>
    </row>
    <row r="14" spans="10:15" ht="12.75">
      <c r="J14" s="22"/>
      <c r="K14" s="23"/>
      <c r="L14" s="23"/>
      <c r="M14" s="23"/>
      <c r="N14" s="23"/>
      <c r="O14" s="24"/>
    </row>
    <row r="15" spans="10:15" ht="13.5" thickBot="1">
      <c r="J15" s="58" t="s">
        <v>48</v>
      </c>
      <c r="K15" s="59"/>
      <c r="L15" s="23" t="s">
        <v>9</v>
      </c>
      <c r="M15" s="59">
        <f>+O5</f>
        <v>54000</v>
      </c>
      <c r="N15" s="59"/>
      <c r="O15" s="24"/>
    </row>
    <row r="16" spans="10:15" ht="12.75">
      <c r="J16" s="88" t="str">
        <f>CONCATENATE(J11,"+",L11,"+",N11)</f>
        <v>18000+22500+27000</v>
      </c>
      <c r="K16" s="89"/>
      <c r="L16" s="23"/>
      <c r="M16" s="89" t="str">
        <f>CONCATENATE(J11,"+",L11,"+",N11)</f>
        <v>18000+22500+27000</v>
      </c>
      <c r="N16" s="89"/>
      <c r="O16" s="24"/>
    </row>
    <row r="17" spans="10:15" ht="13.5" thickBot="1">
      <c r="J17" s="25"/>
      <c r="K17" s="26"/>
      <c r="L17" s="26"/>
      <c r="M17" s="26"/>
      <c r="N17" s="26"/>
      <c r="O17" s="27"/>
    </row>
    <row r="18" spans="10:15" ht="15">
      <c r="J18" s="90" t="s">
        <v>49</v>
      </c>
      <c r="K18" s="91"/>
      <c r="L18" s="91"/>
      <c r="M18" s="91"/>
      <c r="N18" s="91"/>
      <c r="O18" s="57"/>
    </row>
    <row r="19" spans="10:15" ht="12.75">
      <c r="J19" s="22"/>
      <c r="K19" s="23"/>
      <c r="L19" s="23"/>
      <c r="M19" s="23"/>
      <c r="N19" s="23"/>
      <c r="O19" s="24"/>
    </row>
    <row r="20" spans="10:15" ht="13.5" thickBot="1">
      <c r="J20" s="58" t="s">
        <v>48</v>
      </c>
      <c r="K20" s="59"/>
      <c r="L20" s="23"/>
      <c r="M20" s="59">
        <f>+M15</f>
        <v>54000</v>
      </c>
      <c r="N20" s="59"/>
      <c r="O20" s="24"/>
    </row>
    <row r="21" spans="10:15" ht="12.75">
      <c r="J21" s="88">
        <f>+J11+L11+N11</f>
        <v>67500</v>
      </c>
      <c r="K21" s="89"/>
      <c r="L21" s="23"/>
      <c r="M21" s="89">
        <f>+J21</f>
        <v>67500</v>
      </c>
      <c r="N21" s="89"/>
      <c r="O21" s="24"/>
    </row>
    <row r="22" spans="10:15" ht="13.5" thickBot="1">
      <c r="J22" s="25"/>
      <c r="K22" s="26"/>
      <c r="L22" s="26"/>
      <c r="M22" s="26"/>
      <c r="N22" s="26"/>
      <c r="O22" s="27"/>
    </row>
    <row r="23" spans="10:15" ht="15">
      <c r="J23" s="90" t="s">
        <v>33</v>
      </c>
      <c r="K23" s="57"/>
      <c r="L23" s="90" t="s">
        <v>34</v>
      </c>
      <c r="M23" s="57"/>
      <c r="N23" s="90" t="s">
        <v>54</v>
      </c>
      <c r="O23" s="57"/>
    </row>
    <row r="24" spans="10:15" ht="12.75">
      <c r="J24" s="22"/>
      <c r="K24" s="24"/>
      <c r="L24" s="22"/>
      <c r="M24" s="24"/>
      <c r="N24" s="22"/>
      <c r="O24" s="24"/>
    </row>
    <row r="25" spans="10:15" ht="13.5" thickBot="1">
      <c r="J25" s="40" t="s">
        <v>50</v>
      </c>
      <c r="K25" s="74">
        <f>+M20</f>
        <v>54000</v>
      </c>
      <c r="L25" s="40" t="s">
        <v>52</v>
      </c>
      <c r="M25" s="74">
        <f>+M20</f>
        <v>54000</v>
      </c>
      <c r="N25" s="40" t="s">
        <v>55</v>
      </c>
      <c r="O25" s="74">
        <f>+M20</f>
        <v>54000</v>
      </c>
    </row>
    <row r="26" spans="10:15" ht="12.75">
      <c r="J26" s="34">
        <f>+J11</f>
        <v>18000</v>
      </c>
      <c r="K26" s="32">
        <f>+M21</f>
        <v>67500</v>
      </c>
      <c r="L26" s="34">
        <f>+L11</f>
        <v>22500</v>
      </c>
      <c r="M26" s="32">
        <f>+M21</f>
        <v>67500</v>
      </c>
      <c r="N26" s="34">
        <f>+N11</f>
        <v>27000</v>
      </c>
      <c r="O26" s="32">
        <f>+M21</f>
        <v>67500</v>
      </c>
    </row>
    <row r="27" spans="10:15" ht="12.75">
      <c r="J27" s="34"/>
      <c r="K27" s="32"/>
      <c r="L27" s="34"/>
      <c r="M27" s="32"/>
      <c r="N27" s="34"/>
      <c r="O27" s="32"/>
    </row>
    <row r="28" spans="10:15" ht="12.75">
      <c r="J28" s="34" t="str">
        <f>CONCATENATE(J10," . ",K26," =")</f>
        <v>X . 67500 =</v>
      </c>
      <c r="K28" s="32" t="str">
        <f>CONCATENATE(J26," . ",K25)</f>
        <v>18000 . 54000</v>
      </c>
      <c r="L28" s="34" t="str">
        <f>CONCATENATE(L10," . ",M26," =")</f>
        <v>Y . 67500 =</v>
      </c>
      <c r="M28" s="32" t="str">
        <f>CONCATENATE(L26," . ",M25)</f>
        <v>22500 . 54000</v>
      </c>
      <c r="N28" s="34" t="str">
        <f>CONCATENATE(N10," . ",O26," =")</f>
        <v>Z . 67500 =</v>
      </c>
      <c r="O28" s="32" t="str">
        <f>CONCATENATE(N26," . ",O25)</f>
        <v>27000 . 54000</v>
      </c>
    </row>
    <row r="29" spans="10:15" ht="12.75">
      <c r="J29" s="34"/>
      <c r="K29" s="32"/>
      <c r="L29" s="34"/>
      <c r="M29" s="32"/>
      <c r="N29" s="34"/>
      <c r="O29" s="32"/>
    </row>
    <row r="30" spans="10:15" ht="12.75">
      <c r="J30" s="34" t="str">
        <f>CONCATENATE(J10," . ",K26," =")</f>
        <v>X . 67500 =</v>
      </c>
      <c r="K30" s="32">
        <f>+J26*K25</f>
        <v>972000000</v>
      </c>
      <c r="L30" s="34" t="str">
        <f>CONCATENATE(L10," . ",M26," =")</f>
        <v>Y . 67500 =</v>
      </c>
      <c r="M30" s="32">
        <f>+L26*M25</f>
        <v>1215000000</v>
      </c>
      <c r="N30" s="34" t="str">
        <f>CONCATENATE(N10," . ",O26," =")</f>
        <v>Z . 67500 =</v>
      </c>
      <c r="O30" s="32">
        <f>+N26*O25</f>
        <v>1458000000</v>
      </c>
    </row>
    <row r="31" spans="10:15" ht="12.75">
      <c r="J31" s="34"/>
      <c r="K31" s="32"/>
      <c r="L31" s="34"/>
      <c r="M31" s="32"/>
      <c r="N31" s="34"/>
      <c r="O31" s="32"/>
    </row>
    <row r="32" spans="10:15" ht="13.5" thickBot="1">
      <c r="J32" s="34" t="s">
        <v>51</v>
      </c>
      <c r="K32" s="74">
        <f>+K30</f>
        <v>972000000</v>
      </c>
      <c r="L32" s="34" t="s">
        <v>53</v>
      </c>
      <c r="M32" s="74">
        <f>+M30</f>
        <v>1215000000</v>
      </c>
      <c r="N32" s="34" t="s">
        <v>53</v>
      </c>
      <c r="O32" s="74">
        <f>+O30</f>
        <v>1458000000</v>
      </c>
    </row>
    <row r="33" spans="10:15" ht="12.75">
      <c r="J33" s="34"/>
      <c r="K33" s="32">
        <f>+K26</f>
        <v>67500</v>
      </c>
      <c r="L33" s="34"/>
      <c r="M33" s="32">
        <f>+M26</f>
        <v>67500</v>
      </c>
      <c r="N33" s="34"/>
      <c r="O33" s="32">
        <f>+O26</f>
        <v>67500</v>
      </c>
    </row>
    <row r="34" spans="10:15" ht="12.75">
      <c r="J34" s="34"/>
      <c r="K34" s="32"/>
      <c r="L34" s="34"/>
      <c r="M34" s="32"/>
      <c r="N34" s="34"/>
      <c r="O34" s="32"/>
    </row>
    <row r="35" spans="10:15" ht="12.75">
      <c r="J35" s="34" t="s">
        <v>51</v>
      </c>
      <c r="K35" s="75">
        <f>+K32/K33</f>
        <v>14400</v>
      </c>
      <c r="L35" s="34" t="s">
        <v>53</v>
      </c>
      <c r="M35" s="75">
        <f>+M32/M33</f>
        <v>18000</v>
      </c>
      <c r="N35" s="34" t="s">
        <v>53</v>
      </c>
      <c r="O35" s="75">
        <f>+O32/O33</f>
        <v>21600</v>
      </c>
    </row>
    <row r="36" spans="10:15" ht="13.5" thickBot="1">
      <c r="J36" s="40"/>
      <c r="K36" s="74"/>
      <c r="L36" s="25"/>
      <c r="M36" s="27"/>
      <c r="N36" s="25"/>
      <c r="O36" s="27"/>
    </row>
  </sheetData>
  <mergeCells count="23">
    <mergeCell ref="J23:K23"/>
    <mergeCell ref="L23:M23"/>
    <mergeCell ref="N23:O23"/>
    <mergeCell ref="J2:O2"/>
    <mergeCell ref="J3:O3"/>
    <mergeCell ref="B12:C12"/>
    <mergeCell ref="B3:H3"/>
    <mergeCell ref="B2:H2"/>
    <mergeCell ref="B7:H7"/>
    <mergeCell ref="B11:H11"/>
    <mergeCell ref="B8:C8"/>
    <mergeCell ref="B9:C9"/>
    <mergeCell ref="J21:K21"/>
    <mergeCell ref="M21:N21"/>
    <mergeCell ref="J15:K15"/>
    <mergeCell ref="J16:K16"/>
    <mergeCell ref="M15:N15"/>
    <mergeCell ref="M16:N16"/>
    <mergeCell ref="J8:O8"/>
    <mergeCell ref="J13:O13"/>
    <mergeCell ref="J18:O18"/>
    <mergeCell ref="J20:K20"/>
    <mergeCell ref="M20:N20"/>
  </mergeCells>
  <printOptions/>
  <pageMargins left="0.75" right="0.75" top="1" bottom="1" header="0.492125985" footer="0.492125985"/>
  <pageSetup horizontalDpi="600" verticalDpi="600" orientation="portrait" r:id="rId1"/>
  <ignoredErrors>
    <ignoredError sqref="M26 L28:N28 L30:N30 K26 K28 K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NewAge Software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Denílson Pereira</dc:creator>
  <cp:keywords/>
  <dc:description/>
  <cp:lastModifiedBy>Denílson Pereira</cp:lastModifiedBy>
  <dcterms:created xsi:type="dcterms:W3CDTF">2008-02-13T10:19:58Z</dcterms:created>
  <dcterms:modified xsi:type="dcterms:W3CDTF">2008-02-21T18:19:06Z</dcterms:modified>
  <cp:category/>
  <cp:version/>
  <cp:contentType/>
  <cp:contentStatus/>
</cp:coreProperties>
</file>